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Bkennedy_PHD_full_corrected\Supp App_to submit\"/>
    </mc:Choice>
  </mc:AlternateContent>
  <bookViews>
    <workbookView xWindow="0" yWindow="0" windowWidth="28800" windowHeight="14235"/>
  </bookViews>
  <sheets>
    <sheet name="PLAG_TU" sheetId="32" r:id="rId1"/>
    <sheet name="OPX_TU" sheetId="33" r:id="rId2"/>
    <sheet name="CPX_TU" sheetId="34" r:id="rId3"/>
    <sheet name="Quant_stats_08-11 Aug 2017" sheetId="30" r:id="rId4"/>
    <sheet name="Quant_stats_25-28 Sept 2017" sheetId="26" r:id="rId5"/>
    <sheet name="STD_08-11 AUG 2017" sheetId="29" r:id="rId6"/>
    <sheet name="STD_25-28 SEPT 2017" sheetId="21" r:id="rId7"/>
    <sheet name="SEM Standards" sheetId="1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4" i="33" l="1"/>
  <c r="AL74" i="33"/>
  <c r="AM74" i="33"/>
  <c r="AN74" i="33"/>
  <c r="AO74" i="33"/>
  <c r="AP74" i="33"/>
  <c r="AQ74" i="33"/>
  <c r="AR74" i="33"/>
  <c r="AS74" i="33"/>
  <c r="AT74" i="33"/>
  <c r="AW74" i="33" l="1"/>
  <c r="AV74" i="33"/>
  <c r="AX74" i="33" s="1"/>
  <c r="BA74" i="33" s="1"/>
  <c r="AU74" i="33"/>
  <c r="AZ74" i="33" l="1"/>
  <c r="BC74" i="33" s="1"/>
  <c r="AY74" i="33"/>
  <c r="BB74" i="33" s="1"/>
  <c r="AK16" i="34"/>
  <c r="AL16" i="34"/>
  <c r="AM16" i="34"/>
  <c r="AN16" i="34"/>
  <c r="AO16" i="34"/>
  <c r="AP16" i="34"/>
  <c r="AQ16" i="34"/>
  <c r="AR16" i="34"/>
  <c r="AS16" i="34"/>
  <c r="AT16" i="34"/>
  <c r="AT64" i="34"/>
  <c r="AS64" i="34"/>
  <c r="AR64" i="34"/>
  <c r="AQ64" i="34"/>
  <c r="AP64" i="34"/>
  <c r="AO64" i="34"/>
  <c r="AN64" i="34"/>
  <c r="AM64" i="34"/>
  <c r="AL64" i="34"/>
  <c r="AK64" i="34"/>
  <c r="AT63" i="34"/>
  <c r="AS63" i="34"/>
  <c r="AR63" i="34"/>
  <c r="AQ63" i="34"/>
  <c r="AP63" i="34"/>
  <c r="AO63" i="34"/>
  <c r="AN63" i="34"/>
  <c r="AM63" i="34"/>
  <c r="AL63" i="34"/>
  <c r="AK63" i="34"/>
  <c r="AT62" i="34"/>
  <c r="AS62" i="34"/>
  <c r="AR62" i="34"/>
  <c r="AQ62" i="34"/>
  <c r="AP62" i="34"/>
  <c r="AO62" i="34"/>
  <c r="AN62" i="34"/>
  <c r="AM62" i="34"/>
  <c r="AL62" i="34"/>
  <c r="AK62" i="34"/>
  <c r="AT61" i="34"/>
  <c r="AS61" i="34"/>
  <c r="AR61" i="34"/>
  <c r="AQ61" i="34"/>
  <c r="AP61" i="34"/>
  <c r="AO61" i="34"/>
  <c r="AN61" i="34"/>
  <c r="AM61" i="34"/>
  <c r="AL61" i="34"/>
  <c r="AK61" i="34"/>
  <c r="AT60" i="34"/>
  <c r="AS60" i="34"/>
  <c r="AR60" i="34"/>
  <c r="AQ60" i="34"/>
  <c r="AP60" i="34"/>
  <c r="AO60" i="34"/>
  <c r="AN60" i="34"/>
  <c r="AM60" i="34"/>
  <c r="AL60" i="34"/>
  <c r="AK60" i="34"/>
  <c r="AT59" i="34"/>
  <c r="AS59" i="34"/>
  <c r="AR59" i="34"/>
  <c r="AQ59" i="34"/>
  <c r="AP59" i="34"/>
  <c r="AO59" i="34"/>
  <c r="AN59" i="34"/>
  <c r="AM59" i="34"/>
  <c r="AL59" i="34"/>
  <c r="AK59" i="34"/>
  <c r="AT58" i="34"/>
  <c r="AS58" i="34"/>
  <c r="AR58" i="34"/>
  <c r="AQ58" i="34"/>
  <c r="AP58" i="34"/>
  <c r="AO58" i="34"/>
  <c r="AN58" i="34"/>
  <c r="AM58" i="34"/>
  <c r="AL58" i="34"/>
  <c r="AK58" i="34"/>
  <c r="AT57" i="34"/>
  <c r="AS57" i="34"/>
  <c r="AR57" i="34"/>
  <c r="AQ57" i="34"/>
  <c r="AP57" i="34"/>
  <c r="AO57" i="34"/>
  <c r="AN57" i="34"/>
  <c r="AM57" i="34"/>
  <c r="AL57" i="34"/>
  <c r="AK57" i="34"/>
  <c r="AT56" i="34"/>
  <c r="AS56" i="34"/>
  <c r="AR56" i="34"/>
  <c r="AQ56" i="34"/>
  <c r="AP56" i="34"/>
  <c r="AO56" i="34"/>
  <c r="AN56" i="34"/>
  <c r="AM56" i="34"/>
  <c r="AL56" i="34"/>
  <c r="AK56" i="34"/>
  <c r="AT55" i="34"/>
  <c r="AS55" i="34"/>
  <c r="AR55" i="34"/>
  <c r="AQ55" i="34"/>
  <c r="AP55" i="34"/>
  <c r="AO55" i="34"/>
  <c r="AN55" i="34"/>
  <c r="AM55" i="34"/>
  <c r="AL55" i="34"/>
  <c r="AK55" i="34"/>
  <c r="AT51" i="34"/>
  <c r="AS51" i="34"/>
  <c r="AR51" i="34"/>
  <c r="AQ51" i="34"/>
  <c r="AP51" i="34"/>
  <c r="AO51" i="34"/>
  <c r="AN51" i="34"/>
  <c r="AM51" i="34"/>
  <c r="AL51" i="34"/>
  <c r="AK51" i="34"/>
  <c r="AT50" i="34"/>
  <c r="AS50" i="34"/>
  <c r="AR50" i="34"/>
  <c r="AQ50" i="34"/>
  <c r="AP50" i="34"/>
  <c r="AO50" i="34"/>
  <c r="AN50" i="34"/>
  <c r="AM50" i="34"/>
  <c r="AL50" i="34"/>
  <c r="AK50" i="34"/>
  <c r="AT49" i="34"/>
  <c r="AS49" i="34"/>
  <c r="AR49" i="34"/>
  <c r="AQ49" i="34"/>
  <c r="AP49" i="34"/>
  <c r="AO49" i="34"/>
  <c r="AN49" i="34"/>
  <c r="AM49" i="34"/>
  <c r="AL49" i="34"/>
  <c r="AK49" i="34"/>
  <c r="AT48" i="34"/>
  <c r="AS48" i="34"/>
  <c r="AR48" i="34"/>
  <c r="AQ48" i="34"/>
  <c r="AP48" i="34"/>
  <c r="AO48" i="34"/>
  <c r="AN48" i="34"/>
  <c r="AM48" i="34"/>
  <c r="AL48" i="34"/>
  <c r="AK48" i="34"/>
  <c r="AT47" i="34"/>
  <c r="AS47" i="34"/>
  <c r="AR47" i="34"/>
  <c r="AQ47" i="34"/>
  <c r="AP47" i="34"/>
  <c r="AO47" i="34"/>
  <c r="AN47" i="34"/>
  <c r="AM47" i="34"/>
  <c r="AL47" i="34"/>
  <c r="AK47" i="34"/>
  <c r="AT46" i="34"/>
  <c r="AS46" i="34"/>
  <c r="AR46" i="34"/>
  <c r="AQ46" i="34"/>
  <c r="AP46" i="34"/>
  <c r="AO46" i="34"/>
  <c r="AN46" i="34"/>
  <c r="AM46" i="34"/>
  <c r="AL46" i="34"/>
  <c r="AK46" i="34"/>
  <c r="AT45" i="34"/>
  <c r="AS45" i="34"/>
  <c r="AR45" i="34"/>
  <c r="AQ45" i="34"/>
  <c r="AP45" i="34"/>
  <c r="AO45" i="34"/>
  <c r="AN45" i="34"/>
  <c r="AM45" i="34"/>
  <c r="AL45" i="34"/>
  <c r="AK45" i="34"/>
  <c r="AT44" i="34"/>
  <c r="AS44" i="34"/>
  <c r="AR44" i="34"/>
  <c r="AQ44" i="34"/>
  <c r="AP44" i="34"/>
  <c r="AO44" i="34"/>
  <c r="AN44" i="34"/>
  <c r="AM44" i="34"/>
  <c r="AL44" i="34"/>
  <c r="AK44" i="34"/>
  <c r="AT43" i="34"/>
  <c r="AS43" i="34"/>
  <c r="AR43" i="34"/>
  <c r="AQ43" i="34"/>
  <c r="AP43" i="34"/>
  <c r="AO43" i="34"/>
  <c r="AN43" i="34"/>
  <c r="AM43" i="34"/>
  <c r="AL43" i="34"/>
  <c r="AK43" i="34"/>
  <c r="AT42" i="34"/>
  <c r="AS42" i="34"/>
  <c r="AR42" i="34"/>
  <c r="AQ42" i="34"/>
  <c r="AP42" i="34"/>
  <c r="AO42" i="34"/>
  <c r="AN42" i="34"/>
  <c r="AM42" i="34"/>
  <c r="AL42" i="34"/>
  <c r="AK42" i="34"/>
  <c r="AT41" i="34"/>
  <c r="AS41" i="34"/>
  <c r="AR41" i="34"/>
  <c r="AQ41" i="34"/>
  <c r="AP41" i="34"/>
  <c r="AO41" i="34"/>
  <c r="AN41" i="34"/>
  <c r="AM41" i="34"/>
  <c r="AL41" i="34"/>
  <c r="AK41" i="34"/>
  <c r="AT40" i="34"/>
  <c r="AS40" i="34"/>
  <c r="AR40" i="34"/>
  <c r="AQ40" i="34"/>
  <c r="AP40" i="34"/>
  <c r="AO40" i="34"/>
  <c r="AN40" i="34"/>
  <c r="AM40" i="34"/>
  <c r="AL40" i="34"/>
  <c r="AK40" i="34"/>
  <c r="AT39" i="34"/>
  <c r="AS39" i="34"/>
  <c r="AR39" i="34"/>
  <c r="AQ39" i="34"/>
  <c r="AP39" i="34"/>
  <c r="AO39" i="34"/>
  <c r="AN39" i="34"/>
  <c r="AM39" i="34"/>
  <c r="AL39" i="34"/>
  <c r="AK39" i="34"/>
  <c r="AT38" i="34"/>
  <c r="AS38" i="34"/>
  <c r="AR38" i="34"/>
  <c r="AQ38" i="34"/>
  <c r="AP38" i="34"/>
  <c r="AO38" i="34"/>
  <c r="AN38" i="34"/>
  <c r="AM38" i="34"/>
  <c r="AL38" i="34"/>
  <c r="AK38" i="34"/>
  <c r="AT37" i="34"/>
  <c r="AS37" i="34"/>
  <c r="AR37" i="34"/>
  <c r="AQ37" i="34"/>
  <c r="AP37" i="34"/>
  <c r="AO37" i="34"/>
  <c r="AN37" i="34"/>
  <c r="AM37" i="34"/>
  <c r="AL37" i="34"/>
  <c r="AK37" i="34"/>
  <c r="AT36" i="34"/>
  <c r="AS36" i="34"/>
  <c r="AR36" i="34"/>
  <c r="AQ36" i="34"/>
  <c r="AP36" i="34"/>
  <c r="AO36" i="34"/>
  <c r="AN36" i="34"/>
  <c r="AM36" i="34"/>
  <c r="AL36" i="34"/>
  <c r="AK36" i="34"/>
  <c r="AT35" i="34"/>
  <c r="AS35" i="34"/>
  <c r="AR35" i="34"/>
  <c r="AQ35" i="34"/>
  <c r="AP35" i="34"/>
  <c r="AO35" i="34"/>
  <c r="AN35" i="34"/>
  <c r="AM35" i="34"/>
  <c r="AL35" i="34"/>
  <c r="AK35" i="34"/>
  <c r="AT34" i="34"/>
  <c r="AS34" i="34"/>
  <c r="AR34" i="34"/>
  <c r="AQ34" i="34"/>
  <c r="AP34" i="34"/>
  <c r="AO34" i="34"/>
  <c r="AN34" i="34"/>
  <c r="AM34" i="34"/>
  <c r="AL34" i="34"/>
  <c r="AK34" i="34"/>
  <c r="AT33" i="34"/>
  <c r="AS33" i="34"/>
  <c r="AR33" i="34"/>
  <c r="AQ33" i="34"/>
  <c r="AP33" i="34"/>
  <c r="AO33" i="34"/>
  <c r="AN33" i="34"/>
  <c r="AM33" i="34"/>
  <c r="AL33" i="34"/>
  <c r="AK33" i="34"/>
  <c r="AT32" i="34"/>
  <c r="AS32" i="34"/>
  <c r="AR32" i="34"/>
  <c r="AQ32" i="34"/>
  <c r="AP32" i="34"/>
  <c r="AO32" i="34"/>
  <c r="AN32" i="34"/>
  <c r="AM32" i="34"/>
  <c r="AL32" i="34"/>
  <c r="AK32" i="34"/>
  <c r="AT31" i="34"/>
  <c r="AS31" i="34"/>
  <c r="AR31" i="34"/>
  <c r="AQ31" i="34"/>
  <c r="AP31" i="34"/>
  <c r="AO31" i="34"/>
  <c r="AN31" i="34"/>
  <c r="AM31" i="34"/>
  <c r="AL31" i="34"/>
  <c r="AK31" i="34"/>
  <c r="AT30" i="34"/>
  <c r="AS30" i="34"/>
  <c r="AR30" i="34"/>
  <c r="AQ30" i="34"/>
  <c r="AP30" i="34"/>
  <c r="AO30" i="34"/>
  <c r="AN30" i="34"/>
  <c r="AM30" i="34"/>
  <c r="AL30" i="34"/>
  <c r="AK30" i="34"/>
  <c r="AT29" i="34"/>
  <c r="AS29" i="34"/>
  <c r="AR29" i="34"/>
  <c r="AQ29" i="34"/>
  <c r="AP29" i="34"/>
  <c r="AO29" i="34"/>
  <c r="AN29" i="34"/>
  <c r="AM29" i="34"/>
  <c r="AL29" i="34"/>
  <c r="AK29" i="34"/>
  <c r="AT28" i="34"/>
  <c r="AS28" i="34"/>
  <c r="AR28" i="34"/>
  <c r="AQ28" i="34"/>
  <c r="AP28" i="34"/>
  <c r="AO28" i="34"/>
  <c r="AN28" i="34"/>
  <c r="AM28" i="34"/>
  <c r="AL28" i="34"/>
  <c r="AK28" i="34"/>
  <c r="AT27" i="34"/>
  <c r="AS27" i="34"/>
  <c r="AR27" i="34"/>
  <c r="AQ27" i="34"/>
  <c r="AP27" i="34"/>
  <c r="AO27" i="34"/>
  <c r="AN27" i="34"/>
  <c r="AM27" i="34"/>
  <c r="AL27" i="34"/>
  <c r="AK27" i="34"/>
  <c r="AT26" i="34"/>
  <c r="AS26" i="34"/>
  <c r="AR26" i="34"/>
  <c r="AQ26" i="34"/>
  <c r="AP26" i="34"/>
  <c r="AO26" i="34"/>
  <c r="AN26" i="34"/>
  <c r="AM26" i="34"/>
  <c r="AL26" i="34"/>
  <c r="AK26" i="34"/>
  <c r="AT25" i="34"/>
  <c r="AS25" i="34"/>
  <c r="AR25" i="34"/>
  <c r="AQ25" i="34"/>
  <c r="AP25" i="34"/>
  <c r="AO25" i="34"/>
  <c r="AN25" i="34"/>
  <c r="AM25" i="34"/>
  <c r="AL25" i="34"/>
  <c r="AK25" i="34"/>
  <c r="AT24" i="34"/>
  <c r="AS24" i="34"/>
  <c r="AR24" i="34"/>
  <c r="AQ24" i="34"/>
  <c r="AP24" i="34"/>
  <c r="AO24" i="34"/>
  <c r="AN24" i="34"/>
  <c r="AM24" i="34"/>
  <c r="AL24" i="34"/>
  <c r="AK24" i="34"/>
  <c r="AT23" i="34"/>
  <c r="AS23" i="34"/>
  <c r="AR23" i="34"/>
  <c r="AQ23" i="34"/>
  <c r="AP23" i="34"/>
  <c r="AO23" i="34"/>
  <c r="AN23" i="34"/>
  <c r="AM23" i="34"/>
  <c r="AL23" i="34"/>
  <c r="AK23" i="34"/>
  <c r="AT22" i="34"/>
  <c r="AS22" i="34"/>
  <c r="AR22" i="34"/>
  <c r="AQ22" i="34"/>
  <c r="AP22" i="34"/>
  <c r="AO22" i="34"/>
  <c r="AN22" i="34"/>
  <c r="AM22" i="34"/>
  <c r="AL22" i="34"/>
  <c r="AK22" i="34"/>
  <c r="AT21" i="34"/>
  <c r="AS21" i="34"/>
  <c r="AR21" i="34"/>
  <c r="AQ21" i="34"/>
  <c r="AP21" i="34"/>
  <c r="AO21" i="34"/>
  <c r="AN21" i="34"/>
  <c r="AM21" i="34"/>
  <c r="AL21" i="34"/>
  <c r="AK21" i="34"/>
  <c r="AT20" i="34"/>
  <c r="AS20" i="34"/>
  <c r="AR20" i="34"/>
  <c r="AQ20" i="34"/>
  <c r="AP20" i="34"/>
  <c r="AO20" i="34"/>
  <c r="AN20" i="34"/>
  <c r="AM20" i="34"/>
  <c r="AL20" i="34"/>
  <c r="AK20" i="34"/>
  <c r="AT19" i="34"/>
  <c r="AS19" i="34"/>
  <c r="AR19" i="34"/>
  <c r="AQ19" i="34"/>
  <c r="AP19" i="34"/>
  <c r="AO19" i="34"/>
  <c r="AN19" i="34"/>
  <c r="AM19" i="34"/>
  <c r="AL19" i="34"/>
  <c r="AK19" i="34"/>
  <c r="AT18" i="34"/>
  <c r="AS18" i="34"/>
  <c r="AR18" i="34"/>
  <c r="AQ18" i="34"/>
  <c r="AP18" i="34"/>
  <c r="AO18" i="34"/>
  <c r="AN18" i="34"/>
  <c r="AM18" i="34"/>
  <c r="AL18" i="34"/>
  <c r="AK18" i="34"/>
  <c r="AT17" i="34"/>
  <c r="AS17" i="34"/>
  <c r="AR17" i="34"/>
  <c r="AQ17" i="34"/>
  <c r="AP17" i="34"/>
  <c r="AO17" i="34"/>
  <c r="AN17" i="34"/>
  <c r="AM17" i="34"/>
  <c r="AL17" i="34"/>
  <c r="AK17" i="34"/>
  <c r="AT15" i="34"/>
  <c r="AS15" i="34"/>
  <c r="AR15" i="34"/>
  <c r="AQ15" i="34"/>
  <c r="AP15" i="34"/>
  <c r="AO15" i="34"/>
  <c r="AN15" i="34"/>
  <c r="AM15" i="34"/>
  <c r="AL15" i="34"/>
  <c r="AK15" i="34"/>
  <c r="AT14" i="34"/>
  <c r="AS14" i="34"/>
  <c r="AR14" i="34"/>
  <c r="AQ14" i="34"/>
  <c r="AP14" i="34"/>
  <c r="AO14" i="34"/>
  <c r="AN14" i="34"/>
  <c r="AM14" i="34"/>
  <c r="AL14" i="34"/>
  <c r="AK14" i="34"/>
  <c r="AT13" i="34"/>
  <c r="AS13" i="34"/>
  <c r="AR13" i="34"/>
  <c r="AQ13" i="34"/>
  <c r="AP13" i="34"/>
  <c r="AO13" i="34"/>
  <c r="AN13" i="34"/>
  <c r="AM13" i="34"/>
  <c r="AL13" i="34"/>
  <c r="AK13" i="34"/>
  <c r="AT12" i="34"/>
  <c r="AS12" i="34"/>
  <c r="AR12" i="34"/>
  <c r="AQ12" i="34"/>
  <c r="AP12" i="34"/>
  <c r="AO12" i="34"/>
  <c r="AN12" i="34"/>
  <c r="AM12" i="34"/>
  <c r="AL12" i="34"/>
  <c r="AK12" i="34"/>
  <c r="AT11" i="34"/>
  <c r="AS11" i="34"/>
  <c r="AR11" i="34"/>
  <c r="AQ11" i="34"/>
  <c r="AP11" i="34"/>
  <c r="AO11" i="34"/>
  <c r="AN11" i="34"/>
  <c r="AM11" i="34"/>
  <c r="AL11" i="34"/>
  <c r="AK11" i="34"/>
  <c r="AT10" i="34"/>
  <c r="AS10" i="34"/>
  <c r="AR10" i="34"/>
  <c r="AQ10" i="34"/>
  <c r="AP10" i="34"/>
  <c r="AO10" i="34"/>
  <c r="AN10" i="34"/>
  <c r="AM10" i="34"/>
  <c r="AL10" i="34"/>
  <c r="AK10" i="34"/>
  <c r="AT9" i="34"/>
  <c r="AS9" i="34"/>
  <c r="AR9" i="34"/>
  <c r="AQ9" i="34"/>
  <c r="AP9" i="34"/>
  <c r="AO9" i="34"/>
  <c r="AN9" i="34"/>
  <c r="AM9" i="34"/>
  <c r="AL9" i="34"/>
  <c r="AK9" i="34"/>
  <c r="AT8" i="34"/>
  <c r="AS8" i="34"/>
  <c r="AR8" i="34"/>
  <c r="AQ8" i="34"/>
  <c r="AP8" i="34"/>
  <c r="AO8" i="34"/>
  <c r="AN8" i="34"/>
  <c r="AM8" i="34"/>
  <c r="AL8" i="34"/>
  <c r="AK8" i="34"/>
  <c r="AT7" i="34"/>
  <c r="AS7" i="34"/>
  <c r="AR7" i="34"/>
  <c r="AQ7" i="34"/>
  <c r="AP7" i="34"/>
  <c r="AO7" i="34"/>
  <c r="AN7" i="34"/>
  <c r="AM7" i="34"/>
  <c r="AL7" i="34"/>
  <c r="AK7" i="34"/>
  <c r="AT6" i="34"/>
  <c r="AS6" i="34"/>
  <c r="AR6" i="34"/>
  <c r="AQ6" i="34"/>
  <c r="AP6" i="34"/>
  <c r="AO6" i="34"/>
  <c r="AN6" i="34"/>
  <c r="AM6" i="34"/>
  <c r="AL6" i="34"/>
  <c r="AK6" i="34"/>
  <c r="AT41" i="33"/>
  <c r="AS41" i="33"/>
  <c r="AR41" i="33"/>
  <c r="AQ41" i="33"/>
  <c r="AP41" i="33"/>
  <c r="AO41" i="33"/>
  <c r="AN41" i="33"/>
  <c r="AM41" i="33"/>
  <c r="AL41" i="33"/>
  <c r="AK41" i="33"/>
  <c r="AT81" i="33"/>
  <c r="AS81" i="33"/>
  <c r="AR81" i="33"/>
  <c r="AQ81" i="33"/>
  <c r="AP81" i="33"/>
  <c r="AO81" i="33"/>
  <c r="AN81" i="33"/>
  <c r="AM81" i="33"/>
  <c r="AL81" i="33"/>
  <c r="AK81" i="33"/>
  <c r="AT80" i="33"/>
  <c r="AS80" i="33"/>
  <c r="AR80" i="33"/>
  <c r="AQ80" i="33"/>
  <c r="AP80" i="33"/>
  <c r="AO80" i="33"/>
  <c r="AN80" i="33"/>
  <c r="AM80" i="33"/>
  <c r="AL80" i="33"/>
  <c r="AK80" i="33"/>
  <c r="AT76" i="33"/>
  <c r="AS76" i="33"/>
  <c r="AR76" i="33"/>
  <c r="AQ76" i="33"/>
  <c r="AP76" i="33"/>
  <c r="AO76" i="33"/>
  <c r="AN76" i="33"/>
  <c r="AM76" i="33"/>
  <c r="AL76" i="33"/>
  <c r="AK76" i="33"/>
  <c r="AT73" i="33"/>
  <c r="AS73" i="33"/>
  <c r="AR73" i="33"/>
  <c r="AQ73" i="33"/>
  <c r="AP73" i="33"/>
  <c r="AO73" i="33"/>
  <c r="AN73" i="33"/>
  <c r="AM73" i="33"/>
  <c r="AL73" i="33"/>
  <c r="AK73" i="33"/>
  <c r="AT72" i="33"/>
  <c r="AS72" i="33"/>
  <c r="AR72" i="33"/>
  <c r="AQ72" i="33"/>
  <c r="AP72" i="33"/>
  <c r="AO72" i="33"/>
  <c r="AN72" i="33"/>
  <c r="AM72" i="33"/>
  <c r="AL72" i="33"/>
  <c r="AK72" i="33"/>
  <c r="AT71" i="33"/>
  <c r="AS71" i="33"/>
  <c r="AR71" i="33"/>
  <c r="AQ71" i="33"/>
  <c r="AP71" i="33"/>
  <c r="AO71" i="33"/>
  <c r="AN71" i="33"/>
  <c r="AM71" i="33"/>
  <c r="AL71" i="33"/>
  <c r="AK71" i="33"/>
  <c r="AT70" i="33"/>
  <c r="AS70" i="33"/>
  <c r="AR70" i="33"/>
  <c r="AQ70" i="33"/>
  <c r="AP70" i="33"/>
  <c r="AO70" i="33"/>
  <c r="AN70" i="33"/>
  <c r="AM70" i="33"/>
  <c r="AL70" i="33"/>
  <c r="AK70" i="33"/>
  <c r="AT75" i="33"/>
  <c r="AS75" i="33"/>
  <c r="AR75" i="33"/>
  <c r="AQ75" i="33"/>
  <c r="AP75" i="33"/>
  <c r="AO75" i="33"/>
  <c r="AN75" i="33"/>
  <c r="AM75" i="33"/>
  <c r="AL75" i="33"/>
  <c r="AK75" i="33"/>
  <c r="AT69" i="33"/>
  <c r="AS69" i="33"/>
  <c r="AR69" i="33"/>
  <c r="AQ69" i="33"/>
  <c r="AP69" i="33"/>
  <c r="AO69" i="33"/>
  <c r="AN69" i="33"/>
  <c r="AM69" i="33"/>
  <c r="AL69" i="33"/>
  <c r="AK69" i="33"/>
  <c r="AT68" i="33"/>
  <c r="AS68" i="33"/>
  <c r="AR68" i="33"/>
  <c r="AQ68" i="33"/>
  <c r="AP68" i="33"/>
  <c r="AO68" i="33"/>
  <c r="AN68" i="33"/>
  <c r="AM68" i="33"/>
  <c r="AL68" i="33"/>
  <c r="AK68" i="33"/>
  <c r="AT67" i="33"/>
  <c r="AS67" i="33"/>
  <c r="AR67" i="33"/>
  <c r="AQ67" i="33"/>
  <c r="AP67" i="33"/>
  <c r="AO67" i="33"/>
  <c r="AN67" i="33"/>
  <c r="AM67" i="33"/>
  <c r="AL67" i="33"/>
  <c r="AK67" i="33"/>
  <c r="AT66" i="33"/>
  <c r="AS66" i="33"/>
  <c r="AR66" i="33"/>
  <c r="AQ66" i="33"/>
  <c r="AP66" i="33"/>
  <c r="AO66" i="33"/>
  <c r="AN66" i="33"/>
  <c r="AM66" i="33"/>
  <c r="AL66" i="33"/>
  <c r="AK66" i="33"/>
  <c r="AT65" i="33"/>
  <c r="AS65" i="33"/>
  <c r="AR65" i="33"/>
  <c r="AQ65" i="33"/>
  <c r="AP65" i="33"/>
  <c r="AO65" i="33"/>
  <c r="AN65" i="33"/>
  <c r="AM65" i="33"/>
  <c r="AL65" i="33"/>
  <c r="AK65" i="33"/>
  <c r="AT64" i="33"/>
  <c r="AS64" i="33"/>
  <c r="AR64" i="33"/>
  <c r="AQ64" i="33"/>
  <c r="AP64" i="33"/>
  <c r="AO64" i="33"/>
  <c r="AN64" i="33"/>
  <c r="AM64" i="33"/>
  <c r="AL64" i="33"/>
  <c r="AK64" i="33"/>
  <c r="AT63" i="33"/>
  <c r="AS63" i="33"/>
  <c r="AR63" i="33"/>
  <c r="AQ63" i="33"/>
  <c r="AP63" i="33"/>
  <c r="AO63" i="33"/>
  <c r="AN63" i="33"/>
  <c r="AM63" i="33"/>
  <c r="AL63" i="33"/>
  <c r="AK63" i="33"/>
  <c r="AT62" i="33"/>
  <c r="AS62" i="33"/>
  <c r="AR62" i="33"/>
  <c r="AQ62" i="33"/>
  <c r="AP62" i="33"/>
  <c r="AO62" i="33"/>
  <c r="AN62" i="33"/>
  <c r="AM62" i="33"/>
  <c r="AL62" i="33"/>
  <c r="AK62" i="33"/>
  <c r="AT61" i="33"/>
  <c r="AS61" i="33"/>
  <c r="AR61" i="33"/>
  <c r="AQ61" i="33"/>
  <c r="AP61" i="33"/>
  <c r="AO61" i="33"/>
  <c r="AN61" i="33"/>
  <c r="AM61" i="33"/>
  <c r="AL61" i="33"/>
  <c r="AK61" i="33"/>
  <c r="AT60" i="33"/>
  <c r="AS60" i="33"/>
  <c r="AR60" i="33"/>
  <c r="AQ60" i="33"/>
  <c r="AP60" i="33"/>
  <c r="AO60" i="33"/>
  <c r="AN60" i="33"/>
  <c r="AM60" i="33"/>
  <c r="AL60" i="33"/>
  <c r="AK60" i="33"/>
  <c r="AT59" i="33"/>
  <c r="AS59" i="33"/>
  <c r="AR59" i="33"/>
  <c r="AQ59" i="33"/>
  <c r="AP59" i="33"/>
  <c r="AO59" i="33"/>
  <c r="AN59" i="33"/>
  <c r="AM59" i="33"/>
  <c r="AL59" i="33"/>
  <c r="AK59" i="33"/>
  <c r="AT58" i="33"/>
  <c r="AS58" i="33"/>
  <c r="AR58" i="33"/>
  <c r="AQ58" i="33"/>
  <c r="AP58" i="33"/>
  <c r="AO58" i="33"/>
  <c r="AN58" i="33"/>
  <c r="AM58" i="33"/>
  <c r="AL58" i="33"/>
  <c r="AK58" i="33"/>
  <c r="AT57" i="33"/>
  <c r="AS57" i="33"/>
  <c r="AR57" i="33"/>
  <c r="AQ57" i="33"/>
  <c r="AP57" i="33"/>
  <c r="AO57" i="33"/>
  <c r="AN57" i="33"/>
  <c r="AM57" i="33"/>
  <c r="AL57" i="33"/>
  <c r="AK57" i="33"/>
  <c r="AT56" i="33"/>
  <c r="AS56" i="33"/>
  <c r="AR56" i="33"/>
  <c r="AQ56" i="33"/>
  <c r="AP56" i="33"/>
  <c r="AO56" i="33"/>
  <c r="AN56" i="33"/>
  <c r="AM56" i="33"/>
  <c r="AL56" i="33"/>
  <c r="AK56" i="33"/>
  <c r="AT55" i="33"/>
  <c r="AS55" i="33"/>
  <c r="AR55" i="33"/>
  <c r="AQ55" i="33"/>
  <c r="AP55" i="33"/>
  <c r="AO55" i="33"/>
  <c r="AN55" i="33"/>
  <c r="AM55" i="33"/>
  <c r="AL55" i="33"/>
  <c r="AK55" i="33"/>
  <c r="AT54" i="33"/>
  <c r="AS54" i="33"/>
  <c r="AR54" i="33"/>
  <c r="AQ54" i="33"/>
  <c r="AP54" i="33"/>
  <c r="AO54" i="33"/>
  <c r="AN54" i="33"/>
  <c r="AM54" i="33"/>
  <c r="AL54" i="33"/>
  <c r="AK54" i="33"/>
  <c r="AT53" i="33"/>
  <c r="AS53" i="33"/>
  <c r="AR53" i="33"/>
  <c r="AQ53" i="33"/>
  <c r="AP53" i="33"/>
  <c r="AO53" i="33"/>
  <c r="AN53" i="33"/>
  <c r="AM53" i="33"/>
  <c r="AL53" i="33"/>
  <c r="AK53" i="33"/>
  <c r="AT52" i="33"/>
  <c r="AS52" i="33"/>
  <c r="AR52" i="33"/>
  <c r="AQ52" i="33"/>
  <c r="AP52" i="33"/>
  <c r="AO52" i="33"/>
  <c r="AN52" i="33"/>
  <c r="AM52" i="33"/>
  <c r="AL52" i="33"/>
  <c r="AK52" i="33"/>
  <c r="AT51" i="33"/>
  <c r="AS51" i="33"/>
  <c r="AR51" i="33"/>
  <c r="AQ51" i="33"/>
  <c r="AP51" i="33"/>
  <c r="AO51" i="33"/>
  <c r="AN51" i="33"/>
  <c r="AM51" i="33"/>
  <c r="AL51" i="33"/>
  <c r="AK51" i="33"/>
  <c r="AT50" i="33"/>
  <c r="AS50" i="33"/>
  <c r="AR50" i="33"/>
  <c r="AQ50" i="33"/>
  <c r="AP50" i="33"/>
  <c r="AO50" i="33"/>
  <c r="AN50" i="33"/>
  <c r="AM50" i="33"/>
  <c r="AL50" i="33"/>
  <c r="AK50" i="33"/>
  <c r="AT49" i="33"/>
  <c r="AS49" i="33"/>
  <c r="AR49" i="33"/>
  <c r="AQ49" i="33"/>
  <c r="AP49" i="33"/>
  <c r="AO49" i="33"/>
  <c r="AN49" i="33"/>
  <c r="AM49" i="33"/>
  <c r="AL49" i="33"/>
  <c r="AK49" i="33"/>
  <c r="AT48" i="33"/>
  <c r="AS48" i="33"/>
  <c r="AR48" i="33"/>
  <c r="AQ48" i="33"/>
  <c r="AP48" i="33"/>
  <c r="AO48" i="33"/>
  <c r="AN48" i="33"/>
  <c r="AM48" i="33"/>
  <c r="AL48" i="33"/>
  <c r="AK48" i="33"/>
  <c r="AT47" i="33"/>
  <c r="AS47" i="33"/>
  <c r="AR47" i="33"/>
  <c r="AQ47" i="33"/>
  <c r="AP47" i="33"/>
  <c r="AO47" i="33"/>
  <c r="AN47" i="33"/>
  <c r="AM47" i="33"/>
  <c r="AL47" i="33"/>
  <c r="AK47" i="33"/>
  <c r="AT46" i="33"/>
  <c r="AS46" i="33"/>
  <c r="AR46" i="33"/>
  <c r="AQ46" i="33"/>
  <c r="AP46" i="33"/>
  <c r="AO46" i="33"/>
  <c r="AN46" i="33"/>
  <c r="AM46" i="33"/>
  <c r="AL46" i="33"/>
  <c r="AK46" i="33"/>
  <c r="AT45" i="33"/>
  <c r="AS45" i="33"/>
  <c r="AR45" i="33"/>
  <c r="AQ45" i="33"/>
  <c r="AP45" i="33"/>
  <c r="AO45" i="33"/>
  <c r="AN45" i="33"/>
  <c r="AM45" i="33"/>
  <c r="AL45" i="33"/>
  <c r="AK45" i="33"/>
  <c r="AT44" i="33"/>
  <c r="AS44" i="33"/>
  <c r="AR44" i="33"/>
  <c r="AQ44" i="33"/>
  <c r="AP44" i="33"/>
  <c r="AO44" i="33"/>
  <c r="AN44" i="33"/>
  <c r="AM44" i="33"/>
  <c r="AL44" i="33"/>
  <c r="AK44" i="33"/>
  <c r="AT43" i="33"/>
  <c r="AS43" i="33"/>
  <c r="AR43" i="33"/>
  <c r="AQ43" i="33"/>
  <c r="AP43" i="33"/>
  <c r="AO43" i="33"/>
  <c r="AV43" i="33" s="1"/>
  <c r="AN43" i="33"/>
  <c r="AM43" i="33"/>
  <c r="AL43" i="33"/>
  <c r="AK43" i="33"/>
  <c r="AT42" i="33"/>
  <c r="AS42" i="33"/>
  <c r="AR42" i="33"/>
  <c r="AQ42" i="33"/>
  <c r="AP42" i="33"/>
  <c r="AO42" i="33"/>
  <c r="AN42" i="33"/>
  <c r="AM42" i="33"/>
  <c r="AL42" i="33"/>
  <c r="AK42" i="33"/>
  <c r="AT40" i="33"/>
  <c r="AS40" i="33"/>
  <c r="AR40" i="33"/>
  <c r="AQ40" i="33"/>
  <c r="AP40" i="33"/>
  <c r="AO40" i="33"/>
  <c r="AN40" i="33"/>
  <c r="AM40" i="33"/>
  <c r="AL40" i="33"/>
  <c r="AK40" i="33"/>
  <c r="AT39" i="33"/>
  <c r="AS39" i="33"/>
  <c r="AR39" i="33"/>
  <c r="AQ39" i="33"/>
  <c r="AP39" i="33"/>
  <c r="AO39" i="33"/>
  <c r="AN39" i="33"/>
  <c r="AM39" i="33"/>
  <c r="AL39" i="33"/>
  <c r="AK39" i="33"/>
  <c r="AT38" i="33"/>
  <c r="AS38" i="33"/>
  <c r="AR38" i="33"/>
  <c r="AQ38" i="33"/>
  <c r="AP38" i="33"/>
  <c r="AO38" i="33"/>
  <c r="AN38" i="33"/>
  <c r="AM38" i="33"/>
  <c r="AL38" i="33"/>
  <c r="AK38" i="33"/>
  <c r="AT37" i="33"/>
  <c r="AS37" i="33"/>
  <c r="AR37" i="33"/>
  <c r="AQ37" i="33"/>
  <c r="AP37" i="33"/>
  <c r="AO37" i="33"/>
  <c r="AN37" i="33"/>
  <c r="AM37" i="33"/>
  <c r="AL37" i="33"/>
  <c r="AK37" i="33"/>
  <c r="AT36" i="33"/>
  <c r="AS36" i="33"/>
  <c r="AR36" i="33"/>
  <c r="AQ36" i="33"/>
  <c r="AP36" i="33"/>
  <c r="AO36" i="33"/>
  <c r="AN36" i="33"/>
  <c r="AM36" i="33"/>
  <c r="AL36" i="33"/>
  <c r="AK36" i="33"/>
  <c r="AT35" i="33"/>
  <c r="AS35" i="33"/>
  <c r="AR35" i="33"/>
  <c r="AQ35" i="33"/>
  <c r="AP35" i="33"/>
  <c r="AO35" i="33"/>
  <c r="AN35" i="33"/>
  <c r="AM35" i="33"/>
  <c r="AL35" i="33"/>
  <c r="AK35" i="33"/>
  <c r="AT34" i="33"/>
  <c r="AS34" i="33"/>
  <c r="AR34" i="33"/>
  <c r="AQ34" i="33"/>
  <c r="AP34" i="33"/>
  <c r="AO34" i="33"/>
  <c r="AN34" i="33"/>
  <c r="AM34" i="33"/>
  <c r="AL34" i="33"/>
  <c r="AK34" i="33"/>
  <c r="AT33" i="33"/>
  <c r="AS33" i="33"/>
  <c r="AR33" i="33"/>
  <c r="AQ33" i="33"/>
  <c r="AP33" i="33"/>
  <c r="AO33" i="33"/>
  <c r="AN33" i="33"/>
  <c r="AM33" i="33"/>
  <c r="AL33" i="33"/>
  <c r="AK33" i="33"/>
  <c r="AT32" i="33"/>
  <c r="AS32" i="33"/>
  <c r="AR32" i="33"/>
  <c r="AQ32" i="33"/>
  <c r="AP32" i="33"/>
  <c r="AO32" i="33"/>
  <c r="AN32" i="33"/>
  <c r="AM32" i="33"/>
  <c r="AL32" i="33"/>
  <c r="AK32" i="33"/>
  <c r="AT31" i="33"/>
  <c r="AS31" i="33"/>
  <c r="AR31" i="33"/>
  <c r="AQ31" i="33"/>
  <c r="AP31" i="33"/>
  <c r="AO31" i="33"/>
  <c r="AN31" i="33"/>
  <c r="AM31" i="33"/>
  <c r="AL31" i="33"/>
  <c r="AK31" i="33"/>
  <c r="AT30" i="33"/>
  <c r="AS30" i="33"/>
  <c r="AR30" i="33"/>
  <c r="AQ30" i="33"/>
  <c r="AP30" i="33"/>
  <c r="AO30" i="33"/>
  <c r="AN30" i="33"/>
  <c r="AM30" i="33"/>
  <c r="AL30" i="33"/>
  <c r="AK30" i="33"/>
  <c r="AT29" i="33"/>
  <c r="AS29" i="33"/>
  <c r="AR29" i="33"/>
  <c r="AQ29" i="33"/>
  <c r="AP29" i="33"/>
  <c r="AO29" i="33"/>
  <c r="AN29" i="33"/>
  <c r="AM29" i="33"/>
  <c r="AL29" i="33"/>
  <c r="AK29" i="33"/>
  <c r="AT28" i="33"/>
  <c r="AS28" i="33"/>
  <c r="AR28" i="33"/>
  <c r="AQ28" i="33"/>
  <c r="AP28" i="33"/>
  <c r="AO28" i="33"/>
  <c r="AN28" i="33"/>
  <c r="AM28" i="33"/>
  <c r="AL28" i="33"/>
  <c r="AK28" i="33"/>
  <c r="AT27" i="33"/>
  <c r="AS27" i="33"/>
  <c r="AR27" i="33"/>
  <c r="AQ27" i="33"/>
  <c r="AP27" i="33"/>
  <c r="AO27" i="33"/>
  <c r="AN27" i="33"/>
  <c r="AM27" i="33"/>
  <c r="AL27" i="33"/>
  <c r="AK27" i="33"/>
  <c r="AT26" i="33"/>
  <c r="AS26" i="33"/>
  <c r="AR26" i="33"/>
  <c r="AQ26" i="33"/>
  <c r="AP26" i="33"/>
  <c r="AO26" i="33"/>
  <c r="AN26" i="33"/>
  <c r="AM26" i="33"/>
  <c r="AL26" i="33"/>
  <c r="AK26" i="33"/>
  <c r="AT25" i="33"/>
  <c r="AS25" i="33"/>
  <c r="AR25" i="33"/>
  <c r="AQ25" i="33"/>
  <c r="AP25" i="33"/>
  <c r="AO25" i="33"/>
  <c r="AN25" i="33"/>
  <c r="AM25" i="33"/>
  <c r="AL25" i="33"/>
  <c r="AK25" i="33"/>
  <c r="AT24" i="33"/>
  <c r="AS24" i="33"/>
  <c r="AR24" i="33"/>
  <c r="AQ24" i="33"/>
  <c r="AP24" i="33"/>
  <c r="AO24" i="33"/>
  <c r="AN24" i="33"/>
  <c r="AM24" i="33"/>
  <c r="AL24" i="33"/>
  <c r="AK24" i="33"/>
  <c r="AT23" i="33"/>
  <c r="AS23" i="33"/>
  <c r="AR23" i="33"/>
  <c r="AQ23" i="33"/>
  <c r="AP23" i="33"/>
  <c r="AO23" i="33"/>
  <c r="AN23" i="33"/>
  <c r="AM23" i="33"/>
  <c r="AL23" i="33"/>
  <c r="AK23" i="33"/>
  <c r="AT22" i="33"/>
  <c r="AS22" i="33"/>
  <c r="AR22" i="33"/>
  <c r="AQ22" i="33"/>
  <c r="AP22" i="33"/>
  <c r="AO22" i="33"/>
  <c r="AN22" i="33"/>
  <c r="AM22" i="33"/>
  <c r="AL22" i="33"/>
  <c r="AK22" i="33"/>
  <c r="AT21" i="33"/>
  <c r="AS21" i="33"/>
  <c r="AR21" i="33"/>
  <c r="AQ21" i="33"/>
  <c r="AP21" i="33"/>
  <c r="AO21" i="33"/>
  <c r="AN21" i="33"/>
  <c r="AM21" i="33"/>
  <c r="AL21" i="33"/>
  <c r="AK21" i="33"/>
  <c r="AT20" i="33"/>
  <c r="AS20" i="33"/>
  <c r="AR20" i="33"/>
  <c r="AQ20" i="33"/>
  <c r="AP20" i="33"/>
  <c r="AO20" i="33"/>
  <c r="AN20" i="33"/>
  <c r="AM20" i="33"/>
  <c r="AL20" i="33"/>
  <c r="AK20" i="33"/>
  <c r="AT19" i="33"/>
  <c r="AS19" i="33"/>
  <c r="AR19" i="33"/>
  <c r="AQ19" i="33"/>
  <c r="AP19" i="33"/>
  <c r="AO19" i="33"/>
  <c r="AN19" i="33"/>
  <c r="AM19" i="33"/>
  <c r="AL19" i="33"/>
  <c r="AK19" i="33"/>
  <c r="AT18" i="33"/>
  <c r="AS18" i="33"/>
  <c r="AR18" i="33"/>
  <c r="AQ18" i="33"/>
  <c r="AP18" i="33"/>
  <c r="AO18" i="33"/>
  <c r="AN18" i="33"/>
  <c r="AM18" i="33"/>
  <c r="AL18" i="33"/>
  <c r="AK18" i="33"/>
  <c r="AT17" i="33"/>
  <c r="AS17" i="33"/>
  <c r="AR17" i="33"/>
  <c r="AQ17" i="33"/>
  <c r="AP17" i="33"/>
  <c r="AO17" i="33"/>
  <c r="AN17" i="33"/>
  <c r="AM17" i="33"/>
  <c r="AL17" i="33"/>
  <c r="AK17" i="33"/>
  <c r="AT16" i="33"/>
  <c r="AS16" i="33"/>
  <c r="AR16" i="33"/>
  <c r="AQ16" i="33"/>
  <c r="AP16" i="33"/>
  <c r="AO16" i="33"/>
  <c r="AN16" i="33"/>
  <c r="AM16" i="33"/>
  <c r="AL16" i="33"/>
  <c r="AK16" i="33"/>
  <c r="AT15" i="33"/>
  <c r="AS15" i="33"/>
  <c r="AR15" i="33"/>
  <c r="AQ15" i="33"/>
  <c r="AP15" i="33"/>
  <c r="AO15" i="33"/>
  <c r="AN15" i="33"/>
  <c r="AM15" i="33"/>
  <c r="AL15" i="33"/>
  <c r="AK15" i="33"/>
  <c r="AT14" i="33"/>
  <c r="AS14" i="33"/>
  <c r="AR14" i="33"/>
  <c r="AQ14" i="33"/>
  <c r="AP14" i="33"/>
  <c r="AO14" i="33"/>
  <c r="AN14" i="33"/>
  <c r="AM14" i="33"/>
  <c r="AL14" i="33"/>
  <c r="AK14" i="33"/>
  <c r="AT13" i="33"/>
  <c r="AS13" i="33"/>
  <c r="AR13" i="33"/>
  <c r="AQ13" i="33"/>
  <c r="AP13" i="33"/>
  <c r="AO13" i="33"/>
  <c r="AN13" i="33"/>
  <c r="AM13" i="33"/>
  <c r="AL13" i="33"/>
  <c r="AK13" i="33"/>
  <c r="AT12" i="33"/>
  <c r="AS12" i="33"/>
  <c r="AR12" i="33"/>
  <c r="AQ12" i="33"/>
  <c r="AP12" i="33"/>
  <c r="AO12" i="33"/>
  <c r="AN12" i="33"/>
  <c r="AM12" i="33"/>
  <c r="AL12" i="33"/>
  <c r="AK12" i="33"/>
  <c r="AT11" i="33"/>
  <c r="AS11" i="33"/>
  <c r="AR11" i="33"/>
  <c r="AQ11" i="33"/>
  <c r="AP11" i="33"/>
  <c r="AO11" i="33"/>
  <c r="AN11" i="33"/>
  <c r="AM11" i="33"/>
  <c r="AL11" i="33"/>
  <c r="AK11" i="33"/>
  <c r="AT10" i="33"/>
  <c r="AS10" i="33"/>
  <c r="AR10" i="33"/>
  <c r="AQ10" i="33"/>
  <c r="AP10" i="33"/>
  <c r="AO10" i="33"/>
  <c r="AN10" i="33"/>
  <c r="AM10" i="33"/>
  <c r="AL10" i="33"/>
  <c r="AK10" i="33"/>
  <c r="AT9" i="33"/>
  <c r="AS9" i="33"/>
  <c r="AR9" i="33"/>
  <c r="AQ9" i="33"/>
  <c r="AP9" i="33"/>
  <c r="AO9" i="33"/>
  <c r="AN9" i="33"/>
  <c r="AM9" i="33"/>
  <c r="AL9" i="33"/>
  <c r="AK9" i="33"/>
  <c r="AT8" i="33"/>
  <c r="AS8" i="33"/>
  <c r="AR8" i="33"/>
  <c r="AQ8" i="33"/>
  <c r="AP8" i="33"/>
  <c r="AO8" i="33"/>
  <c r="AN8" i="33"/>
  <c r="AM8" i="33"/>
  <c r="AL8" i="33"/>
  <c r="AK8" i="33"/>
  <c r="AT7" i="33"/>
  <c r="AS7" i="33"/>
  <c r="AR7" i="33"/>
  <c r="AQ7" i="33"/>
  <c r="AP7" i="33"/>
  <c r="AO7" i="33"/>
  <c r="AN7" i="33"/>
  <c r="AM7" i="33"/>
  <c r="AL7" i="33"/>
  <c r="AK7" i="33"/>
  <c r="AT6" i="33"/>
  <c r="AS6" i="33"/>
  <c r="AR6" i="33"/>
  <c r="AQ6" i="33"/>
  <c r="AP6" i="33"/>
  <c r="AO6" i="33"/>
  <c r="AN6" i="33"/>
  <c r="AM6" i="33"/>
  <c r="AL6" i="33"/>
  <c r="AK6" i="33"/>
  <c r="AV30" i="34" l="1"/>
  <c r="AY30" i="34" s="1"/>
  <c r="BB30" i="34" s="1"/>
  <c r="AV32" i="34"/>
  <c r="AY32" i="34" s="1"/>
  <c r="BB32" i="34" s="1"/>
  <c r="AV34" i="34"/>
  <c r="AY34" i="34" s="1"/>
  <c r="BB34" i="34" s="1"/>
  <c r="AV46" i="34"/>
  <c r="AX46" i="34" s="1"/>
  <c r="BA46" i="34" s="1"/>
  <c r="AW35" i="34"/>
  <c r="AW37" i="34"/>
  <c r="AW39" i="34"/>
  <c r="AW41" i="34"/>
  <c r="AW43" i="34"/>
  <c r="AV49" i="34"/>
  <c r="AY49" i="34" s="1"/>
  <c r="BB49" i="34" s="1"/>
  <c r="AV63" i="33"/>
  <c r="AZ63" i="33" s="1"/>
  <c r="BC63" i="33" s="1"/>
  <c r="AV67" i="33"/>
  <c r="AZ67" i="33" s="1"/>
  <c r="BC67" i="33" s="1"/>
  <c r="AV69" i="33"/>
  <c r="AX69" i="33" s="1"/>
  <c r="BA69" i="33" s="1"/>
  <c r="BD74" i="33"/>
  <c r="AW7" i="33"/>
  <c r="AW9" i="33"/>
  <c r="AW11" i="33"/>
  <c r="AW13" i="33"/>
  <c r="AW15" i="33"/>
  <c r="AW17" i="33"/>
  <c r="AW19" i="33"/>
  <c r="AW21" i="33"/>
  <c r="AW23" i="33"/>
  <c r="AW25" i="33"/>
  <c r="AW27" i="33"/>
  <c r="AW29" i="33"/>
  <c r="AW31" i="33"/>
  <c r="AW33" i="33"/>
  <c r="AW35" i="33"/>
  <c r="AV6" i="34"/>
  <c r="AZ6" i="34" s="1"/>
  <c r="BC6" i="34" s="1"/>
  <c r="AV17" i="34"/>
  <c r="AZ17" i="34" s="1"/>
  <c r="BC17" i="34" s="1"/>
  <c r="AV37" i="33"/>
  <c r="AZ37" i="33" s="1"/>
  <c r="BC37" i="33" s="1"/>
  <c r="AW9" i="34"/>
  <c r="AW11" i="34"/>
  <c r="AW13" i="34"/>
  <c r="AW15" i="34"/>
  <c r="AW18" i="34"/>
  <c r="AW20" i="34"/>
  <c r="AW22" i="34"/>
  <c r="AW24" i="34"/>
  <c r="AW51" i="34"/>
  <c r="AW56" i="34"/>
  <c r="AW58" i="34"/>
  <c r="AW60" i="34"/>
  <c r="AW62" i="34"/>
  <c r="AW64" i="34"/>
  <c r="AU33" i="34"/>
  <c r="AW36" i="34"/>
  <c r="AW38" i="34"/>
  <c r="AW42" i="34"/>
  <c r="AW19" i="34"/>
  <c r="AW21" i="34"/>
  <c r="AW23" i="34"/>
  <c r="AW25" i="34"/>
  <c r="AV45" i="34"/>
  <c r="AY45" i="34" s="1"/>
  <c r="BB45" i="34" s="1"/>
  <c r="AV47" i="34"/>
  <c r="AZ47" i="34" s="1"/>
  <c r="BC47" i="34" s="1"/>
  <c r="AW50" i="34"/>
  <c r="AW57" i="34"/>
  <c r="AW59" i="34"/>
  <c r="AW61" i="34"/>
  <c r="AW63" i="34"/>
  <c r="AY36" i="33"/>
  <c r="BB36" i="33" s="1"/>
  <c r="AV22" i="33"/>
  <c r="AX22" i="33" s="1"/>
  <c r="BA22" i="33" s="1"/>
  <c r="AV28" i="33"/>
  <c r="AZ28" i="33" s="1"/>
  <c r="BC28" i="33" s="1"/>
  <c r="AV36" i="33"/>
  <c r="AX36" i="33" s="1"/>
  <c r="BA36" i="33" s="1"/>
  <c r="AW39" i="33"/>
  <c r="AW42" i="33"/>
  <c r="AW44" i="33"/>
  <c r="AW46" i="33"/>
  <c r="AW48" i="33"/>
  <c r="AW50" i="33"/>
  <c r="AW52" i="33"/>
  <c r="AW54" i="33"/>
  <c r="AW56" i="33"/>
  <c r="AW58" i="33"/>
  <c r="AW60" i="33"/>
  <c r="AW62" i="33"/>
  <c r="AW64" i="33"/>
  <c r="AW66" i="33"/>
  <c r="AW68" i="33"/>
  <c r="AW75" i="33"/>
  <c r="AW71" i="33"/>
  <c r="AW73" i="33"/>
  <c r="AW80" i="33"/>
  <c r="AW41" i="33"/>
  <c r="AV21" i="34"/>
  <c r="AZ21" i="34" s="1"/>
  <c r="BC21" i="34" s="1"/>
  <c r="AV25" i="34"/>
  <c r="AY25" i="34" s="1"/>
  <c r="BB25" i="34" s="1"/>
  <c r="AW26" i="34"/>
  <c r="AW28" i="34"/>
  <c r="AW30" i="34"/>
  <c r="AW32" i="34"/>
  <c r="AW34" i="34"/>
  <c r="AW45" i="34"/>
  <c r="AW47" i="34"/>
  <c r="AW49" i="34"/>
  <c r="AU64" i="34"/>
  <c r="AV32" i="33"/>
  <c r="AZ32" i="33" s="1"/>
  <c r="BC32" i="33" s="1"/>
  <c r="AW38" i="33"/>
  <c r="AW40" i="33"/>
  <c r="AW43" i="33"/>
  <c r="AW45" i="33"/>
  <c r="AW47" i="33"/>
  <c r="AW49" i="33"/>
  <c r="AW51" i="33"/>
  <c r="AW53" i="33"/>
  <c r="AW55" i="33"/>
  <c r="AW57" i="33"/>
  <c r="AW59" i="33"/>
  <c r="AW61" i="33"/>
  <c r="AW63" i="33"/>
  <c r="AW65" i="33"/>
  <c r="AW67" i="33"/>
  <c r="AW69" i="33"/>
  <c r="AW70" i="33"/>
  <c r="AW72" i="33"/>
  <c r="AW76" i="33"/>
  <c r="AW81" i="33"/>
  <c r="AW6" i="34"/>
  <c r="AW8" i="34"/>
  <c r="AW10" i="34"/>
  <c r="AW12" i="34"/>
  <c r="AW14" i="34"/>
  <c r="AW17" i="34"/>
  <c r="AV40" i="34"/>
  <c r="AY40" i="34" s="1"/>
  <c r="BB40" i="34" s="1"/>
  <c r="AW40" i="34"/>
  <c r="AW6" i="33"/>
  <c r="AW8" i="33"/>
  <c r="AW10" i="33"/>
  <c r="AW12" i="33"/>
  <c r="AW14" i="33"/>
  <c r="AW16" i="33"/>
  <c r="AW18" i="33"/>
  <c r="AW20" i="33"/>
  <c r="AW22" i="33"/>
  <c r="AW24" i="33"/>
  <c r="AW26" i="33"/>
  <c r="AW28" i="33"/>
  <c r="AW30" i="33"/>
  <c r="AW32" i="33"/>
  <c r="AW34" i="33"/>
  <c r="AW36" i="33"/>
  <c r="AW37" i="33"/>
  <c r="AV64" i="33"/>
  <c r="AX64" i="33" s="1"/>
  <c r="BA64" i="33" s="1"/>
  <c r="AV71" i="33"/>
  <c r="AX71" i="33" s="1"/>
  <c r="BA71" i="33" s="1"/>
  <c r="AV18" i="34"/>
  <c r="AX18" i="34" s="1"/>
  <c r="BA18" i="34" s="1"/>
  <c r="AV20" i="34"/>
  <c r="AZ20" i="34" s="1"/>
  <c r="BC20" i="34" s="1"/>
  <c r="AW27" i="34"/>
  <c r="AW29" i="34"/>
  <c r="AW31" i="34"/>
  <c r="AW33" i="34"/>
  <c r="AV37" i="34"/>
  <c r="AY37" i="34" s="1"/>
  <c r="BB37" i="34" s="1"/>
  <c r="AV39" i="34"/>
  <c r="AX39" i="34" s="1"/>
  <c r="BA39" i="34" s="1"/>
  <c r="AV41" i="34"/>
  <c r="AX41" i="34" s="1"/>
  <c r="BA41" i="34" s="1"/>
  <c r="AV43" i="34"/>
  <c r="AY43" i="34" s="1"/>
  <c r="BB43" i="34" s="1"/>
  <c r="AW44" i="34"/>
  <c r="AW46" i="34"/>
  <c r="AW48" i="34"/>
  <c r="AV50" i="34"/>
  <c r="AX50" i="34" s="1"/>
  <c r="BA50" i="34" s="1"/>
  <c r="AV55" i="34"/>
  <c r="AZ55" i="34" s="1"/>
  <c r="BC55" i="34" s="1"/>
  <c r="AV57" i="34"/>
  <c r="AX57" i="34" s="1"/>
  <c r="BA57" i="34" s="1"/>
  <c r="AV63" i="34"/>
  <c r="AX63" i="34" s="1"/>
  <c r="BA63" i="34" s="1"/>
  <c r="AW16" i="34"/>
  <c r="AV7" i="33"/>
  <c r="AX7" i="33" s="1"/>
  <c r="BA7" i="33" s="1"/>
  <c r="AV11" i="33"/>
  <c r="AZ11" i="33" s="1"/>
  <c r="BC11" i="33" s="1"/>
  <c r="AV15" i="33"/>
  <c r="AY15" i="33" s="1"/>
  <c r="BB15" i="33" s="1"/>
  <c r="AV17" i="33"/>
  <c r="AX17" i="33" s="1"/>
  <c r="BA17" i="33" s="1"/>
  <c r="AV31" i="33"/>
  <c r="AY31" i="33" s="1"/>
  <c r="BB31" i="33" s="1"/>
  <c r="AU37" i="33"/>
  <c r="AV7" i="34"/>
  <c r="AX7" i="34" s="1"/>
  <c r="BA7" i="34" s="1"/>
  <c r="AW7" i="34"/>
  <c r="AX55" i="34"/>
  <c r="BA55" i="34" s="1"/>
  <c r="AW55" i="34"/>
  <c r="AV80" i="33"/>
  <c r="AX80" i="33" s="1"/>
  <c r="BA80" i="33" s="1"/>
  <c r="AV68" i="33"/>
  <c r="AX68" i="33" s="1"/>
  <c r="BA68" i="33" s="1"/>
  <c r="AV16" i="33"/>
  <c r="AZ16" i="33" s="1"/>
  <c r="BC16" i="33" s="1"/>
  <c r="AV44" i="33"/>
  <c r="AX44" i="33" s="1"/>
  <c r="BA44" i="33" s="1"/>
  <c r="AV48" i="33"/>
  <c r="AX48" i="33" s="1"/>
  <c r="BA48" i="33" s="1"/>
  <c r="AU55" i="33"/>
  <c r="AV56" i="33"/>
  <c r="AX56" i="33" s="1"/>
  <c r="BA56" i="33" s="1"/>
  <c r="AV60" i="33"/>
  <c r="AX60" i="33" s="1"/>
  <c r="BA60" i="33" s="1"/>
  <c r="AU63" i="33"/>
  <c r="AV76" i="33"/>
  <c r="AY76" i="33" s="1"/>
  <c r="BB76" i="33" s="1"/>
  <c r="AU7" i="34"/>
  <c r="AV58" i="34"/>
  <c r="AZ58" i="34" s="1"/>
  <c r="BC58" i="34" s="1"/>
  <c r="AU14" i="34"/>
  <c r="AU15" i="34"/>
  <c r="AU46" i="34"/>
  <c r="AV29" i="34"/>
  <c r="AY29" i="34" s="1"/>
  <c r="BB29" i="34" s="1"/>
  <c r="AU55" i="34"/>
  <c r="AV38" i="34"/>
  <c r="AZ38" i="34" s="1"/>
  <c r="BC38" i="34" s="1"/>
  <c r="AV33" i="33"/>
  <c r="AX33" i="33" s="1"/>
  <c r="BA33" i="33" s="1"/>
  <c r="AU38" i="33"/>
  <c r="AU39" i="33"/>
  <c r="AV52" i="33"/>
  <c r="AX52" i="33" s="1"/>
  <c r="BA52" i="33" s="1"/>
  <c r="AU73" i="33"/>
  <c r="AX29" i="34"/>
  <c r="BA29" i="34" s="1"/>
  <c r="AV56" i="34"/>
  <c r="AZ56" i="34" s="1"/>
  <c r="BC56" i="34" s="1"/>
  <c r="AU23" i="34"/>
  <c r="AU35" i="34"/>
  <c r="AU50" i="34"/>
  <c r="AV65" i="33"/>
  <c r="AY65" i="33" s="1"/>
  <c r="BB65" i="33" s="1"/>
  <c r="AU11" i="34"/>
  <c r="AV11" i="34"/>
  <c r="AY11" i="34" s="1"/>
  <c r="BB11" i="34" s="1"/>
  <c r="AU12" i="34"/>
  <c r="AV12" i="34"/>
  <c r="AZ12" i="34" s="1"/>
  <c r="BC12" i="34" s="1"/>
  <c r="AU31" i="34"/>
  <c r="AX37" i="34"/>
  <c r="BA37" i="34" s="1"/>
  <c r="AU44" i="34"/>
  <c r="AU16" i="34"/>
  <c r="AV64" i="34"/>
  <c r="AY64" i="34" s="1"/>
  <c r="BB64" i="34" s="1"/>
  <c r="AV13" i="33"/>
  <c r="AY13" i="33" s="1"/>
  <c r="BB13" i="33" s="1"/>
  <c r="AU30" i="33"/>
  <c r="AU6" i="34"/>
  <c r="AU13" i="34"/>
  <c r="AU17" i="34"/>
  <c r="AU21" i="34"/>
  <c r="AU28" i="34"/>
  <c r="AU29" i="34"/>
  <c r="AU39" i="34"/>
  <c r="AU41" i="34"/>
  <c r="AU43" i="34"/>
  <c r="AU45" i="34"/>
  <c r="AV16" i="34"/>
  <c r="AY16" i="34" s="1"/>
  <c r="BB16" i="34" s="1"/>
  <c r="AV6" i="33"/>
  <c r="AX6" i="33" s="1"/>
  <c r="BA6" i="33" s="1"/>
  <c r="AV12" i="33"/>
  <c r="AZ12" i="33" s="1"/>
  <c r="BC12" i="33" s="1"/>
  <c r="AU17" i="33"/>
  <c r="AV21" i="33"/>
  <c r="AX21" i="33" s="1"/>
  <c r="BA21" i="33" s="1"/>
  <c r="AV23" i="33"/>
  <c r="AX23" i="33" s="1"/>
  <c r="BA23" i="33" s="1"/>
  <c r="AV25" i="33"/>
  <c r="AX25" i="33" s="1"/>
  <c r="BA25" i="33" s="1"/>
  <c r="AV27" i="33"/>
  <c r="AX27" i="33" s="1"/>
  <c r="BA27" i="33" s="1"/>
  <c r="AV39" i="33"/>
  <c r="AY39" i="33" s="1"/>
  <c r="BB39" i="33" s="1"/>
  <c r="AV47" i="33"/>
  <c r="AY47" i="33" s="1"/>
  <c r="BB47" i="33" s="1"/>
  <c r="AV51" i="33"/>
  <c r="AY51" i="33" s="1"/>
  <c r="BB51" i="33" s="1"/>
  <c r="AU64" i="33"/>
  <c r="AV66" i="33"/>
  <c r="AY66" i="33" s="1"/>
  <c r="BB66" i="33" s="1"/>
  <c r="AV72" i="33"/>
  <c r="AX72" i="33" s="1"/>
  <c r="BA72" i="33" s="1"/>
  <c r="AV10" i="34"/>
  <c r="AZ10" i="34" s="1"/>
  <c r="BC10" i="34" s="1"/>
  <c r="AU20" i="34"/>
  <c r="AU22" i="34"/>
  <c r="AU25" i="34"/>
  <c r="AU27" i="34"/>
  <c r="AV27" i="34"/>
  <c r="AY27" i="34" s="1"/>
  <c r="BB27" i="34" s="1"/>
  <c r="AZ30" i="34"/>
  <c r="BC30" i="34" s="1"/>
  <c r="AV31" i="34"/>
  <c r="AX31" i="34" s="1"/>
  <c r="BA31" i="34" s="1"/>
  <c r="AU36" i="34"/>
  <c r="AU37" i="34"/>
  <c r="AV44" i="34"/>
  <c r="AY44" i="34" s="1"/>
  <c r="BB44" i="34" s="1"/>
  <c r="AU48" i="34"/>
  <c r="AV48" i="34"/>
  <c r="AY48" i="34" s="1"/>
  <c r="BB48" i="34" s="1"/>
  <c r="AU57" i="34"/>
  <c r="AU59" i="34"/>
  <c r="AV59" i="34"/>
  <c r="AX59" i="34" s="1"/>
  <c r="BA59" i="34" s="1"/>
  <c r="AU61" i="34"/>
  <c r="AV61" i="34"/>
  <c r="AZ61" i="34" s="1"/>
  <c r="BC61" i="34" s="1"/>
  <c r="AU63" i="34"/>
  <c r="AU24" i="34"/>
  <c r="AV8" i="34"/>
  <c r="AX8" i="34" s="1"/>
  <c r="BA8" i="34" s="1"/>
  <c r="AU9" i="34"/>
  <c r="AU8" i="34"/>
  <c r="AZ8" i="34"/>
  <c r="BC8" i="34" s="1"/>
  <c r="AV9" i="34"/>
  <c r="AZ9" i="34" s="1"/>
  <c r="BC9" i="34" s="1"/>
  <c r="AV22" i="34"/>
  <c r="AX22" i="34" s="1"/>
  <c r="BA22" i="34" s="1"/>
  <c r="AV24" i="34"/>
  <c r="AV35" i="34"/>
  <c r="AX35" i="34" s="1"/>
  <c r="BA35" i="34" s="1"/>
  <c r="AV14" i="34"/>
  <c r="AV42" i="34"/>
  <c r="AY42" i="34" s="1"/>
  <c r="BB42" i="34" s="1"/>
  <c r="AU10" i="34"/>
  <c r="AV13" i="34"/>
  <c r="AX13" i="34" s="1"/>
  <c r="BA13" i="34" s="1"/>
  <c r="AV15" i="34"/>
  <c r="AX15" i="34" s="1"/>
  <c r="BA15" i="34" s="1"/>
  <c r="AU18" i="34"/>
  <c r="AU19" i="34"/>
  <c r="AV19" i="34"/>
  <c r="AY19" i="34" s="1"/>
  <c r="BB19" i="34" s="1"/>
  <c r="AV33" i="34"/>
  <c r="AX33" i="34" s="1"/>
  <c r="BA33" i="34" s="1"/>
  <c r="AV23" i="34"/>
  <c r="AZ23" i="34" s="1"/>
  <c r="BC23" i="34" s="1"/>
  <c r="AV28" i="34"/>
  <c r="AY28" i="34" s="1"/>
  <c r="BB28" i="34" s="1"/>
  <c r="AU30" i="34"/>
  <c r="AU62" i="34"/>
  <c r="AV62" i="34"/>
  <c r="AX62" i="34" s="1"/>
  <c r="BA62" i="34" s="1"/>
  <c r="AZ25" i="34"/>
  <c r="BC25" i="34" s="1"/>
  <c r="AV26" i="34"/>
  <c r="AY26" i="34" s="1"/>
  <c r="BB26" i="34" s="1"/>
  <c r="AU51" i="34"/>
  <c r="AV51" i="34"/>
  <c r="AX51" i="34" s="1"/>
  <c r="BA51" i="34" s="1"/>
  <c r="AU56" i="34"/>
  <c r="AV60" i="34"/>
  <c r="AY60" i="34" s="1"/>
  <c r="BB60" i="34" s="1"/>
  <c r="AX34" i="34"/>
  <c r="BA34" i="34" s="1"/>
  <c r="AV36" i="34"/>
  <c r="AY36" i="34" s="1"/>
  <c r="BB36" i="34" s="1"/>
  <c r="AU38" i="34"/>
  <c r="AU26" i="34"/>
  <c r="AU34" i="34"/>
  <c r="AZ34" i="34"/>
  <c r="BC34" i="34" s="1"/>
  <c r="AU42" i="34"/>
  <c r="AZ46" i="34"/>
  <c r="BC46" i="34" s="1"/>
  <c r="AU47" i="34"/>
  <c r="AU49" i="34"/>
  <c r="AU58" i="34"/>
  <c r="AU60" i="34"/>
  <c r="AX30" i="34"/>
  <c r="BA30" i="34" s="1"/>
  <c r="AU32" i="34"/>
  <c r="AU40" i="34"/>
  <c r="AX56" i="34"/>
  <c r="BA56" i="34" s="1"/>
  <c r="AZ51" i="33"/>
  <c r="BC51" i="33" s="1"/>
  <c r="AU9" i="33"/>
  <c r="AU11" i="33"/>
  <c r="AU13" i="33"/>
  <c r="AU15" i="33"/>
  <c r="AU33" i="33"/>
  <c r="AU40" i="33"/>
  <c r="AU42" i="33"/>
  <c r="AU47" i="33"/>
  <c r="AU58" i="33"/>
  <c r="AU66" i="33"/>
  <c r="AU68" i="33"/>
  <c r="AU7" i="33"/>
  <c r="AU12" i="33"/>
  <c r="AU25" i="33"/>
  <c r="AU27" i="33"/>
  <c r="AU29" i="33"/>
  <c r="AV29" i="33"/>
  <c r="AX29" i="33" s="1"/>
  <c r="BA29" i="33" s="1"/>
  <c r="AU31" i="33"/>
  <c r="AU36" i="33"/>
  <c r="AU44" i="33"/>
  <c r="AU48" i="33"/>
  <c r="AU65" i="33"/>
  <c r="AU80" i="33"/>
  <c r="AU41" i="33"/>
  <c r="AU14" i="33"/>
  <c r="AU21" i="33"/>
  <c r="AU23" i="33"/>
  <c r="AU28" i="33"/>
  <c r="AU49" i="33"/>
  <c r="AU50" i="33"/>
  <c r="AV53" i="33"/>
  <c r="AY53" i="33" s="1"/>
  <c r="BB53" i="33" s="1"/>
  <c r="AU57" i="33"/>
  <c r="AU60" i="33"/>
  <c r="AU62" i="33"/>
  <c r="AV62" i="33"/>
  <c r="AZ62" i="33" s="1"/>
  <c r="BC62" i="33" s="1"/>
  <c r="AU75" i="33"/>
  <c r="AV41" i="33"/>
  <c r="AX41" i="33" s="1"/>
  <c r="BA41" i="33" s="1"/>
  <c r="AV8" i="33"/>
  <c r="AX8" i="33" s="1"/>
  <c r="BA8" i="33" s="1"/>
  <c r="AU8" i="33"/>
  <c r="AV9" i="33"/>
  <c r="AX9" i="33" s="1"/>
  <c r="BA9" i="33" s="1"/>
  <c r="AY43" i="33"/>
  <c r="BB43" i="33" s="1"/>
  <c r="AZ43" i="33"/>
  <c r="BC43" i="33" s="1"/>
  <c r="AV57" i="33"/>
  <c r="AX57" i="33" s="1"/>
  <c r="BA57" i="33" s="1"/>
  <c r="AV58" i="33"/>
  <c r="AX58" i="33" s="1"/>
  <c r="BA58" i="33" s="1"/>
  <c r="AV73" i="33"/>
  <c r="AX73" i="33" s="1"/>
  <c r="BA73" i="33" s="1"/>
  <c r="AU10" i="33"/>
  <c r="AV18" i="33"/>
  <c r="AX18" i="33" s="1"/>
  <c r="BA18" i="33" s="1"/>
  <c r="AU19" i="33"/>
  <c r="AU24" i="33"/>
  <c r="AU26" i="33"/>
  <c r="AV34" i="33"/>
  <c r="AY34" i="33" s="1"/>
  <c r="BB34" i="33" s="1"/>
  <c r="AU35" i="33"/>
  <c r="AU45" i="33"/>
  <c r="AV45" i="33"/>
  <c r="AZ45" i="33" s="1"/>
  <c r="BC45" i="33" s="1"/>
  <c r="AV49" i="33"/>
  <c r="AX49" i="33" s="1"/>
  <c r="BA49" i="33" s="1"/>
  <c r="AV59" i="33"/>
  <c r="AU59" i="33"/>
  <c r="AU6" i="33"/>
  <c r="AV14" i="33"/>
  <c r="AZ14" i="33" s="1"/>
  <c r="BC14" i="33" s="1"/>
  <c r="AU20" i="33"/>
  <c r="AU22" i="33"/>
  <c r="AV24" i="33"/>
  <c r="AV30" i="33"/>
  <c r="AY30" i="33" s="1"/>
  <c r="BB30" i="33" s="1"/>
  <c r="AV38" i="33"/>
  <c r="AZ38" i="33" s="1"/>
  <c r="BC38" i="33" s="1"/>
  <c r="AV40" i="33"/>
  <c r="AX40" i="33" s="1"/>
  <c r="BA40" i="33" s="1"/>
  <c r="AX43" i="33"/>
  <c r="BA43" i="33" s="1"/>
  <c r="AU52" i="33"/>
  <c r="AV10" i="33"/>
  <c r="AX10" i="33" s="1"/>
  <c r="BA10" i="33" s="1"/>
  <c r="AU16" i="33"/>
  <c r="AU18" i="33"/>
  <c r="AV19" i="33"/>
  <c r="AZ19" i="33" s="1"/>
  <c r="BC19" i="33" s="1"/>
  <c r="AV20" i="33"/>
  <c r="AV26" i="33"/>
  <c r="AX26" i="33" s="1"/>
  <c r="BA26" i="33" s="1"/>
  <c r="AU32" i="33"/>
  <c r="AU34" i="33"/>
  <c r="AV35" i="33"/>
  <c r="AY35" i="33" s="1"/>
  <c r="BB35" i="33" s="1"/>
  <c r="AU43" i="33"/>
  <c r="AU54" i="33"/>
  <c r="AV55" i="33"/>
  <c r="AU67" i="33"/>
  <c r="AV70" i="33"/>
  <c r="AX70" i="33" s="1"/>
  <c r="BA70" i="33" s="1"/>
  <c r="AU70" i="33"/>
  <c r="AU56" i="33"/>
  <c r="AU61" i="33"/>
  <c r="AV61" i="33"/>
  <c r="AZ61" i="33" s="1"/>
  <c r="BC61" i="33" s="1"/>
  <c r="AY69" i="33"/>
  <c r="BB69" i="33" s="1"/>
  <c r="AU72" i="33"/>
  <c r="AV42" i="33"/>
  <c r="AX42" i="33" s="1"/>
  <c r="BA42" i="33" s="1"/>
  <c r="AU46" i="33"/>
  <c r="AV46" i="33"/>
  <c r="AZ46" i="33" s="1"/>
  <c r="BC46" i="33" s="1"/>
  <c r="AV50" i="33"/>
  <c r="AY50" i="33" s="1"/>
  <c r="BB50" i="33" s="1"/>
  <c r="AU51" i="33"/>
  <c r="AU71" i="33"/>
  <c r="AU76" i="33"/>
  <c r="AU81" i="33"/>
  <c r="AV81" i="33"/>
  <c r="AY81" i="33" s="1"/>
  <c r="BB81" i="33" s="1"/>
  <c r="AU53" i="33"/>
  <c r="AV54" i="33"/>
  <c r="AZ54" i="33" s="1"/>
  <c r="BC54" i="33" s="1"/>
  <c r="AX63" i="33"/>
  <c r="BA63" i="33" s="1"/>
  <c r="AU69" i="33"/>
  <c r="AV75" i="33"/>
  <c r="AU138" i="32"/>
  <c r="AT138" i="32"/>
  <c r="AS138" i="32"/>
  <c r="AR138" i="32"/>
  <c r="AQ138" i="32"/>
  <c r="AP138" i="32"/>
  <c r="AO138" i="32"/>
  <c r="AN138" i="32"/>
  <c r="AM138" i="32"/>
  <c r="AL138" i="32"/>
  <c r="AU137" i="32"/>
  <c r="AT137" i="32"/>
  <c r="AS137" i="32"/>
  <c r="AR137" i="32"/>
  <c r="AQ137" i="32"/>
  <c r="AP137" i="32"/>
  <c r="AO137" i="32"/>
  <c r="AN137" i="32"/>
  <c r="AM137" i="32"/>
  <c r="AL137" i="32"/>
  <c r="AU136" i="32"/>
  <c r="AT136" i="32"/>
  <c r="AS136" i="32"/>
  <c r="AR136" i="32"/>
  <c r="AQ136" i="32"/>
  <c r="AP136" i="32"/>
  <c r="AO136" i="32"/>
  <c r="AN136" i="32"/>
  <c r="AM136" i="32"/>
  <c r="AL136" i="32"/>
  <c r="AU135" i="32"/>
  <c r="AT135" i="32"/>
  <c r="AS135" i="32"/>
  <c r="AR135" i="32"/>
  <c r="AQ135" i="32"/>
  <c r="AP135" i="32"/>
  <c r="AO135" i="32"/>
  <c r="AN135" i="32"/>
  <c r="AM135" i="32"/>
  <c r="AL135" i="32"/>
  <c r="AU134" i="32"/>
  <c r="AT134" i="32"/>
  <c r="AS134" i="32"/>
  <c r="AR134" i="32"/>
  <c r="AQ134" i="32"/>
  <c r="AP134" i="32"/>
  <c r="AO134" i="32"/>
  <c r="AN134" i="32"/>
  <c r="AM134" i="32"/>
  <c r="AL134" i="32"/>
  <c r="AY134" i="32" s="1"/>
  <c r="BI134" i="32" s="1"/>
  <c r="AU133" i="32"/>
  <c r="AT133" i="32"/>
  <c r="AS133" i="32"/>
  <c r="AR133" i="32"/>
  <c r="AQ133" i="32"/>
  <c r="AP133" i="32"/>
  <c r="AO133" i="32"/>
  <c r="AN133" i="32"/>
  <c r="AM133" i="32"/>
  <c r="AL133" i="32"/>
  <c r="AU132" i="32"/>
  <c r="AT132" i="32"/>
  <c r="AS132" i="32"/>
  <c r="AR132" i="32"/>
  <c r="AQ132" i="32"/>
  <c r="AP132" i="32"/>
  <c r="AO132" i="32"/>
  <c r="AN132" i="32"/>
  <c r="AM132" i="32"/>
  <c r="AL132" i="32"/>
  <c r="AU131" i="32"/>
  <c r="AT131" i="32"/>
  <c r="AS131" i="32"/>
  <c r="AR131" i="32"/>
  <c r="AQ131" i="32"/>
  <c r="AP131" i="32"/>
  <c r="AO131" i="32"/>
  <c r="AN131" i="32"/>
  <c r="AM131" i="32"/>
  <c r="AL131" i="32"/>
  <c r="AU130" i="32"/>
  <c r="AT130" i="32"/>
  <c r="AS130" i="32"/>
  <c r="AR130" i="32"/>
  <c r="AQ130" i="32"/>
  <c r="AP130" i="32"/>
  <c r="AO130" i="32"/>
  <c r="AN130" i="32"/>
  <c r="AM130" i="32"/>
  <c r="AL130" i="32"/>
  <c r="AY130" i="32" s="1"/>
  <c r="BI130" i="32" s="1"/>
  <c r="AU129" i="32"/>
  <c r="AT129" i="32"/>
  <c r="AS129" i="32"/>
  <c r="AR129" i="32"/>
  <c r="AQ129" i="32"/>
  <c r="AP129" i="32"/>
  <c r="AO129" i="32"/>
  <c r="AN129" i="32"/>
  <c r="AM129" i="32"/>
  <c r="AL129" i="32"/>
  <c r="AU128" i="32"/>
  <c r="AT128" i="32"/>
  <c r="AS128" i="32"/>
  <c r="AR128" i="32"/>
  <c r="AQ128" i="32"/>
  <c r="AP128" i="32"/>
  <c r="AO128" i="32"/>
  <c r="AN128" i="32"/>
  <c r="AM128" i="32"/>
  <c r="AL128" i="32"/>
  <c r="AU127" i="32"/>
  <c r="AT127" i="32"/>
  <c r="AS127" i="32"/>
  <c r="AR127" i="32"/>
  <c r="AQ127" i="32"/>
  <c r="AP127" i="32"/>
  <c r="AO127" i="32"/>
  <c r="AN127" i="32"/>
  <c r="AM127" i="32"/>
  <c r="AL127" i="32"/>
  <c r="AU126" i="32"/>
  <c r="AT126" i="32"/>
  <c r="AS126" i="32"/>
  <c r="AR126" i="32"/>
  <c r="AQ126" i="32"/>
  <c r="AP126" i="32"/>
  <c r="AO126" i="32"/>
  <c r="AN126" i="32"/>
  <c r="AM126" i="32"/>
  <c r="AL126" i="32"/>
  <c r="AY126" i="32" s="1"/>
  <c r="BI126" i="32" s="1"/>
  <c r="AU125" i="32"/>
  <c r="AT125" i="32"/>
  <c r="AS125" i="32"/>
  <c r="AR125" i="32"/>
  <c r="AQ125" i="32"/>
  <c r="AP125" i="32"/>
  <c r="AO125" i="32"/>
  <c r="AN125" i="32"/>
  <c r="AM125" i="32"/>
  <c r="AL125" i="32"/>
  <c r="AY125" i="32" s="1"/>
  <c r="AU124" i="32"/>
  <c r="AT124" i="32"/>
  <c r="AS124" i="32"/>
  <c r="AR124" i="32"/>
  <c r="AQ124" i="32"/>
  <c r="AP124" i="32"/>
  <c r="AO124" i="32"/>
  <c r="AN124" i="32"/>
  <c r="AM124" i="32"/>
  <c r="AL124" i="32"/>
  <c r="AU120" i="32"/>
  <c r="AT120" i="32"/>
  <c r="AS120" i="32"/>
  <c r="AR120" i="32"/>
  <c r="AQ120" i="32"/>
  <c r="AP120" i="32"/>
  <c r="AO120" i="32"/>
  <c r="AN120" i="32"/>
  <c r="AM120" i="32"/>
  <c r="AL120" i="32"/>
  <c r="AY120" i="32" s="1"/>
  <c r="AU119" i="32"/>
  <c r="AT119" i="32"/>
  <c r="AS119" i="32"/>
  <c r="AR119" i="32"/>
  <c r="AQ119" i="32"/>
  <c r="AP119" i="32"/>
  <c r="AO119" i="32"/>
  <c r="AN119" i="32"/>
  <c r="AM119" i="32"/>
  <c r="AL119" i="32"/>
  <c r="AY119" i="32" s="1"/>
  <c r="BI119" i="32" s="1"/>
  <c r="AU118" i="32"/>
  <c r="AT118" i="32"/>
  <c r="AS118" i="32"/>
  <c r="AR118" i="32"/>
  <c r="AQ118" i="32"/>
  <c r="AP118" i="32"/>
  <c r="AO118" i="32"/>
  <c r="AN118" i="32"/>
  <c r="AM118" i="32"/>
  <c r="AL118" i="32"/>
  <c r="AU117" i="32"/>
  <c r="AT117" i="32"/>
  <c r="AS117" i="32"/>
  <c r="AR117" i="32"/>
  <c r="AQ117" i="32"/>
  <c r="AP117" i="32"/>
  <c r="AO117" i="32"/>
  <c r="AN117" i="32"/>
  <c r="AM117" i="32"/>
  <c r="AL117" i="32"/>
  <c r="AY117" i="32" s="1"/>
  <c r="BI117" i="32" s="1"/>
  <c r="AU116" i="32"/>
  <c r="AT116" i="32"/>
  <c r="AS116" i="32"/>
  <c r="AR116" i="32"/>
  <c r="AQ116" i="32"/>
  <c r="AP116" i="32"/>
  <c r="AO116" i="32"/>
  <c r="AN116" i="32"/>
  <c r="AM116" i="32"/>
  <c r="AL116" i="32"/>
  <c r="AU115" i="32"/>
  <c r="AT115" i="32"/>
  <c r="AS115" i="32"/>
  <c r="AR115" i="32"/>
  <c r="AQ115" i="32"/>
  <c r="AP115" i="32"/>
  <c r="AO115" i="32"/>
  <c r="AN115" i="32"/>
  <c r="AM115" i="32"/>
  <c r="AL115" i="32"/>
  <c r="AY115" i="32" s="1"/>
  <c r="BI115" i="32" s="1"/>
  <c r="AU114" i="32"/>
  <c r="AT114" i="32"/>
  <c r="AS114" i="32"/>
  <c r="AR114" i="32"/>
  <c r="AQ114" i="32"/>
  <c r="AP114" i="32"/>
  <c r="AO114" i="32"/>
  <c r="AN114" i="32"/>
  <c r="AM114" i="32"/>
  <c r="AL114" i="32"/>
  <c r="AU113" i="32"/>
  <c r="AT113" i="32"/>
  <c r="AS113" i="32"/>
  <c r="AR113" i="32"/>
  <c r="AQ113" i="32"/>
  <c r="AP113" i="32"/>
  <c r="AO113" i="32"/>
  <c r="AN113" i="32"/>
  <c r="AM113" i="32"/>
  <c r="AL113" i="32"/>
  <c r="AY113" i="32" s="1"/>
  <c r="AU112" i="32"/>
  <c r="AT112" i="32"/>
  <c r="AS112" i="32"/>
  <c r="AR112" i="32"/>
  <c r="AQ112" i="32"/>
  <c r="AP112" i="32"/>
  <c r="AO112" i="32"/>
  <c r="AN112" i="32"/>
  <c r="AM112" i="32"/>
  <c r="AL112" i="32"/>
  <c r="AU111" i="32"/>
  <c r="AT111" i="32"/>
  <c r="AS111" i="32"/>
  <c r="AR111" i="32"/>
  <c r="AQ111" i="32"/>
  <c r="AP111" i="32"/>
  <c r="AO111" i="32"/>
  <c r="AN111" i="32"/>
  <c r="AM111" i="32"/>
  <c r="AL111" i="32"/>
  <c r="AY111" i="32" s="1"/>
  <c r="BJ111" i="32" s="1"/>
  <c r="AU110" i="32"/>
  <c r="AT110" i="32"/>
  <c r="AS110" i="32"/>
  <c r="AR110" i="32"/>
  <c r="AQ110" i="32"/>
  <c r="AP110" i="32"/>
  <c r="AO110" i="32"/>
  <c r="AN110" i="32"/>
  <c r="AM110" i="32"/>
  <c r="AL110" i="32"/>
  <c r="AU109" i="32"/>
  <c r="AT109" i="32"/>
  <c r="AS109" i="32"/>
  <c r="AR109" i="32"/>
  <c r="AQ109" i="32"/>
  <c r="AP109" i="32"/>
  <c r="AO109" i="32"/>
  <c r="AN109" i="32"/>
  <c r="AM109" i="32"/>
  <c r="AL109" i="32"/>
  <c r="AU108" i="32"/>
  <c r="AT108" i="32"/>
  <c r="AS108" i="32"/>
  <c r="AR108" i="32"/>
  <c r="AQ108" i="32"/>
  <c r="AP108" i="32"/>
  <c r="AO108" i="32"/>
  <c r="AN108" i="32"/>
  <c r="AM108" i="32"/>
  <c r="AL108" i="32"/>
  <c r="AU107" i="32"/>
  <c r="AT107" i="32"/>
  <c r="AS107" i="32"/>
  <c r="AR107" i="32"/>
  <c r="AQ107" i="32"/>
  <c r="AP107" i="32"/>
  <c r="AO107" i="32"/>
  <c r="AN107" i="32"/>
  <c r="AM107" i="32"/>
  <c r="AL107" i="32"/>
  <c r="AY107" i="32" s="1"/>
  <c r="BJ107" i="32" s="1"/>
  <c r="AU106" i="32"/>
  <c r="AT106" i="32"/>
  <c r="AS106" i="32"/>
  <c r="AR106" i="32"/>
  <c r="AQ106" i="32"/>
  <c r="AP106" i="32"/>
  <c r="AO106" i="32"/>
  <c r="AN106" i="32"/>
  <c r="AM106" i="32"/>
  <c r="AL106" i="32"/>
  <c r="AY106" i="32" s="1"/>
  <c r="BI106" i="32" s="1"/>
  <c r="AU105" i="32"/>
  <c r="AT105" i="32"/>
  <c r="AS105" i="32"/>
  <c r="AR105" i="32"/>
  <c r="AQ105" i="32"/>
  <c r="AP105" i="32"/>
  <c r="AO105" i="32"/>
  <c r="AN105" i="32"/>
  <c r="AM105" i="32"/>
  <c r="AL105" i="32"/>
  <c r="AU104" i="32"/>
  <c r="AT104" i="32"/>
  <c r="AS104" i="32"/>
  <c r="AR104" i="32"/>
  <c r="AQ104" i="32"/>
  <c r="AP104" i="32"/>
  <c r="AO104" i="32"/>
  <c r="AN104" i="32"/>
  <c r="AM104" i="32"/>
  <c r="AL104" i="32"/>
  <c r="AY104" i="32" s="1"/>
  <c r="AU103" i="32"/>
  <c r="AT103" i="32"/>
  <c r="AS103" i="32"/>
  <c r="AR103" i="32"/>
  <c r="AQ103" i="32"/>
  <c r="AP103" i="32"/>
  <c r="AO103" i="32"/>
  <c r="AN103" i="32"/>
  <c r="AM103" i="32"/>
  <c r="AL103" i="32"/>
  <c r="AU102" i="32"/>
  <c r="AT102" i="32"/>
  <c r="AS102" i="32"/>
  <c r="AR102" i="32"/>
  <c r="AQ102" i="32"/>
  <c r="AP102" i="32"/>
  <c r="AO102" i="32"/>
  <c r="AN102" i="32"/>
  <c r="AM102" i="32"/>
  <c r="AL102" i="32"/>
  <c r="AY102" i="32" s="1"/>
  <c r="BI102" i="32" s="1"/>
  <c r="AU101" i="32"/>
  <c r="AT101" i="32"/>
  <c r="AS101" i="32"/>
  <c r="AR101" i="32"/>
  <c r="AQ101" i="32"/>
  <c r="AP101" i="32"/>
  <c r="AO101" i="32"/>
  <c r="AN101" i="32"/>
  <c r="AM101" i="32"/>
  <c r="AL101" i="32"/>
  <c r="AU100" i="32"/>
  <c r="AT100" i="32"/>
  <c r="AS100" i="32"/>
  <c r="AR100" i="32"/>
  <c r="AQ100" i="32"/>
  <c r="AP100" i="32"/>
  <c r="AO100" i="32"/>
  <c r="AN100" i="32"/>
  <c r="AM100" i="32"/>
  <c r="AL100" i="32"/>
  <c r="AU99" i="32"/>
  <c r="AT99" i="32"/>
  <c r="AS99" i="32"/>
  <c r="AR99" i="32"/>
  <c r="AQ99" i="32"/>
  <c r="AP99" i="32"/>
  <c r="AO99" i="32"/>
  <c r="AN99" i="32"/>
  <c r="AM99" i="32"/>
  <c r="AL99" i="32"/>
  <c r="AU98" i="32"/>
  <c r="AT98" i="32"/>
  <c r="AS98" i="32"/>
  <c r="AR98" i="32"/>
  <c r="AQ98" i="32"/>
  <c r="AP98" i="32"/>
  <c r="AO98" i="32"/>
  <c r="AN98" i="32"/>
  <c r="AM98" i="32"/>
  <c r="AL98" i="32"/>
  <c r="AY98" i="32" s="1"/>
  <c r="AU97" i="32"/>
  <c r="AT97" i="32"/>
  <c r="AS97" i="32"/>
  <c r="AR97" i="32"/>
  <c r="AQ97" i="32"/>
  <c r="AP97" i="32"/>
  <c r="AO97" i="32"/>
  <c r="AN97" i="32"/>
  <c r="AM97" i="32"/>
  <c r="AL97" i="32"/>
  <c r="AY97" i="32" s="1"/>
  <c r="AU96" i="32"/>
  <c r="AT96" i="32"/>
  <c r="AS96" i="32"/>
  <c r="AR96" i="32"/>
  <c r="AQ96" i="32"/>
  <c r="AP96" i="32"/>
  <c r="AO96" i="32"/>
  <c r="AN96" i="32"/>
  <c r="AM96" i="32"/>
  <c r="AL96" i="32"/>
  <c r="AU95" i="32"/>
  <c r="AT95" i="32"/>
  <c r="AS95" i="32"/>
  <c r="AR95" i="32"/>
  <c r="AQ95" i="32"/>
  <c r="AP95" i="32"/>
  <c r="AO95" i="32"/>
  <c r="AN95" i="32"/>
  <c r="AM95" i="32"/>
  <c r="AL95" i="32"/>
  <c r="AU94" i="32"/>
  <c r="AT94" i="32"/>
  <c r="AS94" i="32"/>
  <c r="AR94" i="32"/>
  <c r="AQ94" i="32"/>
  <c r="AP94" i="32"/>
  <c r="AO94" i="32"/>
  <c r="AN94" i="32"/>
  <c r="AM94" i="32"/>
  <c r="AL94" i="32"/>
  <c r="AY94" i="32" s="1"/>
  <c r="BI94" i="32" s="1"/>
  <c r="AU93" i="32"/>
  <c r="AT93" i="32"/>
  <c r="AS93" i="32"/>
  <c r="AR93" i="32"/>
  <c r="AQ93" i="32"/>
  <c r="AP93" i="32"/>
  <c r="AO93" i="32"/>
  <c r="AN93" i="32"/>
  <c r="AM93" i="32"/>
  <c r="AL93" i="32"/>
  <c r="AU92" i="32"/>
  <c r="AT92" i="32"/>
  <c r="AS92" i="32"/>
  <c r="AR92" i="32"/>
  <c r="AQ92" i="32"/>
  <c r="AP92" i="32"/>
  <c r="AO92" i="32"/>
  <c r="AN92" i="32"/>
  <c r="AM92" i="32"/>
  <c r="AL92" i="32"/>
  <c r="AY92" i="32" s="1"/>
  <c r="BI92" i="32" s="1"/>
  <c r="AU91" i="32"/>
  <c r="AT91" i="32"/>
  <c r="AS91" i="32"/>
  <c r="AR91" i="32"/>
  <c r="AQ91" i="32"/>
  <c r="AP91" i="32"/>
  <c r="AO91" i="32"/>
  <c r="AN91" i="32"/>
  <c r="AM91" i="32"/>
  <c r="AL91" i="32"/>
  <c r="AY91" i="32" s="1"/>
  <c r="BJ91" i="32" s="1"/>
  <c r="AU90" i="32"/>
  <c r="AT90" i="32"/>
  <c r="AS90" i="32"/>
  <c r="AR90" i="32"/>
  <c r="AQ90" i="32"/>
  <c r="AP90" i="32"/>
  <c r="AO90" i="32"/>
  <c r="AN90" i="32"/>
  <c r="AM90" i="32"/>
  <c r="AL90" i="32"/>
  <c r="AY90" i="32" s="1"/>
  <c r="BI90" i="32" s="1"/>
  <c r="AU89" i="32"/>
  <c r="AT89" i="32"/>
  <c r="AS89" i="32"/>
  <c r="AR89" i="32"/>
  <c r="AQ89" i="32"/>
  <c r="AP89" i="32"/>
  <c r="AO89" i="32"/>
  <c r="AN89" i="32"/>
  <c r="AM89" i="32"/>
  <c r="AL89" i="32"/>
  <c r="AU88" i="32"/>
  <c r="AT88" i="32"/>
  <c r="AS88" i="32"/>
  <c r="AR88" i="32"/>
  <c r="AQ88" i="32"/>
  <c r="AP88" i="32"/>
  <c r="AO88" i="32"/>
  <c r="AN88" i="32"/>
  <c r="AM88" i="32"/>
  <c r="AL88" i="32"/>
  <c r="AY88" i="32" s="1"/>
  <c r="AU87" i="32"/>
  <c r="AT87" i="32"/>
  <c r="AS87" i="32"/>
  <c r="AR87" i="32"/>
  <c r="AQ87" i="32"/>
  <c r="AP87" i="32"/>
  <c r="AO87" i="32"/>
  <c r="AN87" i="32"/>
  <c r="AM87" i="32"/>
  <c r="AL87" i="32"/>
  <c r="AU86" i="32"/>
  <c r="AT86" i="32"/>
  <c r="AS86" i="32"/>
  <c r="AR86" i="32"/>
  <c r="AQ86" i="32"/>
  <c r="AP86" i="32"/>
  <c r="AO86" i="32"/>
  <c r="AN86" i="32"/>
  <c r="AM86" i="32"/>
  <c r="AL86" i="32"/>
  <c r="AY86" i="32" s="1"/>
  <c r="AU85" i="32"/>
  <c r="AT85" i="32"/>
  <c r="AS85" i="32"/>
  <c r="AR85" i="32"/>
  <c r="AQ85" i="32"/>
  <c r="AP85" i="32"/>
  <c r="AO85" i="32"/>
  <c r="AN85" i="32"/>
  <c r="AM85" i="32"/>
  <c r="AL85" i="32"/>
  <c r="AU84" i="32"/>
  <c r="AT84" i="32"/>
  <c r="AS84" i="32"/>
  <c r="AR84" i="32"/>
  <c r="AQ84" i="32"/>
  <c r="AP84" i="32"/>
  <c r="AO84" i="32"/>
  <c r="AN84" i="32"/>
  <c r="AM84" i="32"/>
  <c r="AL84" i="32"/>
  <c r="AU83" i="32"/>
  <c r="AT83" i="32"/>
  <c r="AS83" i="32"/>
  <c r="AR83" i="32"/>
  <c r="AQ83" i="32"/>
  <c r="AP83" i="32"/>
  <c r="AO83" i="32"/>
  <c r="AN83" i="32"/>
  <c r="AM83" i="32"/>
  <c r="AL83" i="32"/>
  <c r="AU82" i="32"/>
  <c r="AT82" i="32"/>
  <c r="AS82" i="32"/>
  <c r="AR82" i="32"/>
  <c r="AQ82" i="32"/>
  <c r="AP82" i="32"/>
  <c r="AO82" i="32"/>
  <c r="AN82" i="32"/>
  <c r="AM82" i="32"/>
  <c r="AL82" i="32"/>
  <c r="AY82" i="32" s="1"/>
  <c r="BI82" i="32" s="1"/>
  <c r="AU81" i="32"/>
  <c r="AT81" i="32"/>
  <c r="AS81" i="32"/>
  <c r="AR81" i="32"/>
  <c r="AQ81" i="32"/>
  <c r="AP81" i="32"/>
  <c r="AO81" i="32"/>
  <c r="AN81" i="32"/>
  <c r="AM81" i="32"/>
  <c r="AL81" i="32"/>
  <c r="AY81" i="32" s="1"/>
  <c r="AU80" i="32"/>
  <c r="AT80" i="32"/>
  <c r="AS80" i="32"/>
  <c r="AR80" i="32"/>
  <c r="AQ80" i="32"/>
  <c r="AP80" i="32"/>
  <c r="AO80" i="32"/>
  <c r="AN80" i="32"/>
  <c r="AM80" i="32"/>
  <c r="AL80" i="32"/>
  <c r="AY80" i="32" s="1"/>
  <c r="BI80" i="32" s="1"/>
  <c r="AU79" i="32"/>
  <c r="AT79" i="32"/>
  <c r="AS79" i="32"/>
  <c r="AR79" i="32"/>
  <c r="AQ79" i="32"/>
  <c r="AP79" i="32"/>
  <c r="AO79" i="32"/>
  <c r="AN79" i="32"/>
  <c r="AM79" i="32"/>
  <c r="AL79" i="32"/>
  <c r="AY79" i="32" s="1"/>
  <c r="AU78" i="32"/>
  <c r="AT78" i="32"/>
  <c r="AS78" i="32"/>
  <c r="AR78" i="32"/>
  <c r="AQ78" i="32"/>
  <c r="AP78" i="32"/>
  <c r="AO78" i="32"/>
  <c r="AN78" i="32"/>
  <c r="AM78" i="32"/>
  <c r="AL78" i="32"/>
  <c r="AY78" i="32" s="1"/>
  <c r="BJ78" i="32" s="1"/>
  <c r="AU77" i="32"/>
  <c r="AT77" i="32"/>
  <c r="AS77" i="32"/>
  <c r="AR77" i="32"/>
  <c r="AQ77" i="32"/>
  <c r="AP77" i="32"/>
  <c r="AO77" i="32"/>
  <c r="AN77" i="32"/>
  <c r="AM77" i="32"/>
  <c r="AL77" i="32"/>
  <c r="AU76" i="32"/>
  <c r="AT76" i="32"/>
  <c r="AS76" i="32"/>
  <c r="AR76" i="32"/>
  <c r="AQ76" i="32"/>
  <c r="AP76" i="32"/>
  <c r="AO76" i="32"/>
  <c r="AN76" i="32"/>
  <c r="AM76" i="32"/>
  <c r="AL76" i="32"/>
  <c r="AY76" i="32" s="1"/>
  <c r="BI76" i="32" s="1"/>
  <c r="AU75" i="32"/>
  <c r="AT75" i="32"/>
  <c r="AS75" i="32"/>
  <c r="AR75" i="32"/>
  <c r="AQ75" i="32"/>
  <c r="AP75" i="32"/>
  <c r="AO75" i="32"/>
  <c r="AN75" i="32"/>
  <c r="AM75" i="32"/>
  <c r="AL75" i="32"/>
  <c r="AU74" i="32"/>
  <c r="AT74" i="32"/>
  <c r="AS74" i="32"/>
  <c r="AR74" i="32"/>
  <c r="AQ74" i="32"/>
  <c r="AP74" i="32"/>
  <c r="AO74" i="32"/>
  <c r="AN74" i="32"/>
  <c r="AM74" i="32"/>
  <c r="AL74" i="32"/>
  <c r="AU73" i="32"/>
  <c r="AT73" i="32"/>
  <c r="AS73" i="32"/>
  <c r="AR73" i="32"/>
  <c r="AQ73" i="32"/>
  <c r="AP73" i="32"/>
  <c r="AO73" i="32"/>
  <c r="AN73" i="32"/>
  <c r="AM73" i="32"/>
  <c r="AL73" i="32"/>
  <c r="AU72" i="32"/>
  <c r="AT72" i="32"/>
  <c r="AS72" i="32"/>
  <c r="AR72" i="32"/>
  <c r="AQ72" i="32"/>
  <c r="AP72" i="32"/>
  <c r="AO72" i="32"/>
  <c r="AN72" i="32"/>
  <c r="AM72" i="32"/>
  <c r="AL72" i="32"/>
  <c r="AU71" i="32"/>
  <c r="AT71" i="32"/>
  <c r="AS71" i="32"/>
  <c r="AR71" i="32"/>
  <c r="AQ71" i="32"/>
  <c r="AP71" i="32"/>
  <c r="AO71" i="32"/>
  <c r="AN71" i="32"/>
  <c r="AM71" i="32"/>
  <c r="AL71" i="32"/>
  <c r="AU70" i="32"/>
  <c r="AT70" i="32"/>
  <c r="AS70" i="32"/>
  <c r="AR70" i="32"/>
  <c r="AQ70" i="32"/>
  <c r="AP70" i="32"/>
  <c r="AO70" i="32"/>
  <c r="AN70" i="32"/>
  <c r="AM70" i="32"/>
  <c r="AL70" i="32"/>
  <c r="AY70" i="32" s="1"/>
  <c r="AU69" i="32"/>
  <c r="AT69" i="32"/>
  <c r="AS69" i="32"/>
  <c r="AR69" i="32"/>
  <c r="AQ69" i="32"/>
  <c r="AP69" i="32"/>
  <c r="AO69" i="32"/>
  <c r="AN69" i="32"/>
  <c r="AM69" i="32"/>
  <c r="AL69" i="32"/>
  <c r="AU68" i="32"/>
  <c r="AT68" i="32"/>
  <c r="AS68" i="32"/>
  <c r="AR68" i="32"/>
  <c r="AQ68" i="32"/>
  <c r="AP68" i="32"/>
  <c r="AO68" i="32"/>
  <c r="AN68" i="32"/>
  <c r="AM68" i="32"/>
  <c r="AL68" i="32"/>
  <c r="AY68" i="32" s="1"/>
  <c r="BJ68" i="32" s="1"/>
  <c r="AU67" i="32"/>
  <c r="AT67" i="32"/>
  <c r="AS67" i="32"/>
  <c r="AR67" i="32"/>
  <c r="AQ67" i="32"/>
  <c r="AP67" i="32"/>
  <c r="AO67" i="32"/>
  <c r="AN67" i="32"/>
  <c r="AM67" i="32"/>
  <c r="AL67" i="32"/>
  <c r="AY67" i="32" s="1"/>
  <c r="BI67" i="32" s="1"/>
  <c r="AU66" i="32"/>
  <c r="AT66" i="32"/>
  <c r="AS66" i="32"/>
  <c r="AR66" i="32"/>
  <c r="AQ66" i="32"/>
  <c r="AP66" i="32"/>
  <c r="AO66" i="32"/>
  <c r="AN66" i="32"/>
  <c r="AM66" i="32"/>
  <c r="AL66" i="32"/>
  <c r="AY66" i="32" s="1"/>
  <c r="AU65" i="32"/>
  <c r="AT65" i="32"/>
  <c r="AS65" i="32"/>
  <c r="AR65" i="32"/>
  <c r="AQ65" i="32"/>
  <c r="AP65" i="32"/>
  <c r="AO65" i="32"/>
  <c r="AN65" i="32"/>
  <c r="AM65" i="32"/>
  <c r="AL65" i="32"/>
  <c r="AY65" i="32" s="1"/>
  <c r="BJ65" i="32" s="1"/>
  <c r="AU64" i="32"/>
  <c r="AT64" i="32"/>
  <c r="AS64" i="32"/>
  <c r="AR64" i="32"/>
  <c r="AQ64" i="32"/>
  <c r="AP64" i="32"/>
  <c r="AO64" i="32"/>
  <c r="AN64" i="32"/>
  <c r="AM64" i="32"/>
  <c r="AL64" i="32"/>
  <c r="AY64" i="32" s="1"/>
  <c r="BJ64" i="32" s="1"/>
  <c r="AU63" i="32"/>
  <c r="AT63" i="32"/>
  <c r="AS63" i="32"/>
  <c r="AR63" i="32"/>
  <c r="AQ63" i="32"/>
  <c r="AP63" i="32"/>
  <c r="AO63" i="32"/>
  <c r="AN63" i="32"/>
  <c r="AM63" i="32"/>
  <c r="AL63" i="32"/>
  <c r="AY63" i="32" s="1"/>
  <c r="BI63" i="32" s="1"/>
  <c r="AU62" i="32"/>
  <c r="AT62" i="32"/>
  <c r="AS62" i="32"/>
  <c r="AR62" i="32"/>
  <c r="AQ62" i="32"/>
  <c r="AP62" i="32"/>
  <c r="AO62" i="32"/>
  <c r="AN62" i="32"/>
  <c r="AM62" i="32"/>
  <c r="AL62" i="32"/>
  <c r="AU61" i="32"/>
  <c r="AT61" i="32"/>
  <c r="AS61" i="32"/>
  <c r="AR61" i="32"/>
  <c r="AQ61" i="32"/>
  <c r="AP61" i="32"/>
  <c r="AO61" i="32"/>
  <c r="AN61" i="32"/>
  <c r="AM61" i="32"/>
  <c r="AL61" i="32"/>
  <c r="AU60" i="32"/>
  <c r="AT60" i="32"/>
  <c r="AS60" i="32"/>
  <c r="AR60" i="32"/>
  <c r="AQ60" i="32"/>
  <c r="AP60" i="32"/>
  <c r="AO60" i="32"/>
  <c r="AN60" i="32"/>
  <c r="AM60" i="32"/>
  <c r="AL60" i="32"/>
  <c r="AU59" i="32"/>
  <c r="AT59" i="32"/>
  <c r="AS59" i="32"/>
  <c r="AR59" i="32"/>
  <c r="AQ59" i="32"/>
  <c r="AP59" i="32"/>
  <c r="AO59" i="32"/>
  <c r="AN59" i="32"/>
  <c r="AM59" i="32"/>
  <c r="AL59" i="32"/>
  <c r="AU58" i="32"/>
  <c r="AT58" i="32"/>
  <c r="AS58" i="32"/>
  <c r="AR58" i="32"/>
  <c r="AQ58" i="32"/>
  <c r="AP58" i="32"/>
  <c r="AO58" i="32"/>
  <c r="AN58" i="32"/>
  <c r="AM58" i="32"/>
  <c r="AL58" i="32"/>
  <c r="AU57" i="32"/>
  <c r="AT57" i="32"/>
  <c r="AS57" i="32"/>
  <c r="AR57" i="32"/>
  <c r="AQ57" i="32"/>
  <c r="AP57" i="32"/>
  <c r="AO57" i="32"/>
  <c r="AN57" i="32"/>
  <c r="AM57" i="32"/>
  <c r="AL57" i="32"/>
  <c r="AU56" i="32"/>
  <c r="AT56" i="32"/>
  <c r="AS56" i="32"/>
  <c r="AR56" i="32"/>
  <c r="AQ56" i="32"/>
  <c r="AP56" i="32"/>
  <c r="AO56" i="32"/>
  <c r="AN56" i="32"/>
  <c r="AM56" i="32"/>
  <c r="AL56" i="32"/>
  <c r="AU55" i="32"/>
  <c r="AT55" i="32"/>
  <c r="AS55" i="32"/>
  <c r="AR55" i="32"/>
  <c r="AQ55" i="32"/>
  <c r="AP55" i="32"/>
  <c r="AO55" i="32"/>
  <c r="AN55" i="32"/>
  <c r="AM55" i="32"/>
  <c r="AL55" i="32"/>
  <c r="AY55" i="32" s="1"/>
  <c r="BI55" i="32" s="1"/>
  <c r="AU54" i="32"/>
  <c r="AT54" i="32"/>
  <c r="AS54" i="32"/>
  <c r="AR54" i="32"/>
  <c r="AQ54" i="32"/>
  <c r="AP54" i="32"/>
  <c r="AO54" i="32"/>
  <c r="AN54" i="32"/>
  <c r="AM54" i="32"/>
  <c r="AL54" i="32"/>
  <c r="AY54" i="32" s="1"/>
  <c r="AU53" i="32"/>
  <c r="AT53" i="32"/>
  <c r="AS53" i="32"/>
  <c r="AR53" i="32"/>
  <c r="AQ53" i="32"/>
  <c r="AP53" i="32"/>
  <c r="AO53" i="32"/>
  <c r="AN53" i="32"/>
  <c r="AM53" i="32"/>
  <c r="AL53" i="32"/>
  <c r="AU52" i="32"/>
  <c r="AT52" i="32"/>
  <c r="AS52" i="32"/>
  <c r="AR52" i="32"/>
  <c r="AQ52" i="32"/>
  <c r="AP52" i="32"/>
  <c r="AO52" i="32"/>
  <c r="AN52" i="32"/>
  <c r="AM52" i="32"/>
  <c r="AL52" i="32"/>
  <c r="AU51" i="32"/>
  <c r="AT51" i="32"/>
  <c r="AS51" i="32"/>
  <c r="AR51" i="32"/>
  <c r="AQ51" i="32"/>
  <c r="AP51" i="32"/>
  <c r="AO51" i="32"/>
  <c r="AN51" i="32"/>
  <c r="AM51" i="32"/>
  <c r="AL51" i="32"/>
  <c r="AY51" i="32" s="1"/>
  <c r="BI51" i="32" s="1"/>
  <c r="AU50" i="32"/>
  <c r="AT50" i="32"/>
  <c r="AS50" i="32"/>
  <c r="AR50" i="32"/>
  <c r="AQ50" i="32"/>
  <c r="AP50" i="32"/>
  <c r="AO50" i="32"/>
  <c r="AN50" i="32"/>
  <c r="AM50" i="32"/>
  <c r="AL50" i="32"/>
  <c r="AY50" i="32" s="1"/>
  <c r="AU49" i="32"/>
  <c r="AT49" i="32"/>
  <c r="AS49" i="32"/>
  <c r="AR49" i="32"/>
  <c r="AQ49" i="32"/>
  <c r="AP49" i="32"/>
  <c r="AO49" i="32"/>
  <c r="AN49" i="32"/>
  <c r="AM49" i="32"/>
  <c r="AL49" i="32"/>
  <c r="AY49" i="32" s="1"/>
  <c r="BJ49" i="32" s="1"/>
  <c r="AU48" i="32"/>
  <c r="AT48" i="32"/>
  <c r="AS48" i="32"/>
  <c r="AR48" i="32"/>
  <c r="AQ48" i="32"/>
  <c r="AP48" i="32"/>
  <c r="AO48" i="32"/>
  <c r="AN48" i="32"/>
  <c r="AM48" i="32"/>
  <c r="AL48" i="32"/>
  <c r="AY48" i="32" s="1"/>
  <c r="BJ48" i="32" s="1"/>
  <c r="AU47" i="32"/>
  <c r="AT47" i="32"/>
  <c r="AS47" i="32"/>
  <c r="AR47" i="32"/>
  <c r="AQ47" i="32"/>
  <c r="AP47" i="32"/>
  <c r="AO47" i="32"/>
  <c r="AN47" i="32"/>
  <c r="AM47" i="32"/>
  <c r="AL47" i="32"/>
  <c r="AY47" i="32" s="1"/>
  <c r="BI47" i="32" s="1"/>
  <c r="AU46" i="32"/>
  <c r="AT46" i="32"/>
  <c r="AS46" i="32"/>
  <c r="AR46" i="32"/>
  <c r="AQ46" i="32"/>
  <c r="AP46" i="32"/>
  <c r="AO46" i="32"/>
  <c r="AN46" i="32"/>
  <c r="AM46" i="32"/>
  <c r="AL46" i="32"/>
  <c r="AU45" i="32"/>
  <c r="AT45" i="32"/>
  <c r="AS45" i="32"/>
  <c r="AR45" i="32"/>
  <c r="AQ45" i="32"/>
  <c r="AP45" i="32"/>
  <c r="AO45" i="32"/>
  <c r="AN45" i="32"/>
  <c r="AM45" i="32"/>
  <c r="AL45" i="32"/>
  <c r="AU44" i="32"/>
  <c r="AT44" i="32"/>
  <c r="AS44" i="32"/>
  <c r="AR44" i="32"/>
  <c r="AQ44" i="32"/>
  <c r="AP44" i="32"/>
  <c r="AO44" i="32"/>
  <c r="AN44" i="32"/>
  <c r="AM44" i="32"/>
  <c r="AL44" i="32"/>
  <c r="AU43" i="32"/>
  <c r="AT43" i="32"/>
  <c r="AS43" i="32"/>
  <c r="AR43" i="32"/>
  <c r="AQ43" i="32"/>
  <c r="AP43" i="32"/>
  <c r="AO43" i="32"/>
  <c r="AN43" i="32"/>
  <c r="AM43" i="32"/>
  <c r="AL43" i="32"/>
  <c r="AU42" i="32"/>
  <c r="AT42" i="32"/>
  <c r="AS42" i="32"/>
  <c r="AR42" i="32"/>
  <c r="AQ42" i="32"/>
  <c r="AP42" i="32"/>
  <c r="AO42" i="32"/>
  <c r="AN42" i="32"/>
  <c r="AM42" i="32"/>
  <c r="AL42" i="32"/>
  <c r="AU41" i="32"/>
  <c r="AT41" i="32"/>
  <c r="AS41" i="32"/>
  <c r="AR41" i="32"/>
  <c r="AQ41" i="32"/>
  <c r="AP41" i="32"/>
  <c r="AO41" i="32"/>
  <c r="AN41" i="32"/>
  <c r="AM41" i="32"/>
  <c r="AL41" i="32"/>
  <c r="AU40" i="32"/>
  <c r="AT40" i="32"/>
  <c r="AS40" i="32"/>
  <c r="AR40" i="32"/>
  <c r="AQ40" i="32"/>
  <c r="AP40" i="32"/>
  <c r="AO40" i="32"/>
  <c r="AN40" i="32"/>
  <c r="AM40" i="32"/>
  <c r="AL40" i="32"/>
  <c r="AU39" i="32"/>
  <c r="AT39" i="32"/>
  <c r="AS39" i="32"/>
  <c r="AR39" i="32"/>
  <c r="AQ39" i="32"/>
  <c r="AP39" i="32"/>
  <c r="AO39" i="32"/>
  <c r="AN39" i="32"/>
  <c r="AM39" i="32"/>
  <c r="AL39" i="32"/>
  <c r="AY39" i="32" s="1"/>
  <c r="BI39" i="32" s="1"/>
  <c r="AU38" i="32"/>
  <c r="AT38" i="32"/>
  <c r="AS38" i="32"/>
  <c r="AR38" i="32"/>
  <c r="AQ38" i="32"/>
  <c r="AP38" i="32"/>
  <c r="AO38" i="32"/>
  <c r="AN38" i="32"/>
  <c r="AM38" i="32"/>
  <c r="AL38" i="32"/>
  <c r="AY38" i="32" s="1"/>
  <c r="AU37" i="32"/>
  <c r="AT37" i="32"/>
  <c r="AS37" i="32"/>
  <c r="AR37" i="32"/>
  <c r="AQ37" i="32"/>
  <c r="AP37" i="32"/>
  <c r="AO37" i="32"/>
  <c r="AN37" i="32"/>
  <c r="AM37" i="32"/>
  <c r="AL37" i="32"/>
  <c r="AU36" i="32"/>
  <c r="AT36" i="32"/>
  <c r="AS36" i="32"/>
  <c r="AR36" i="32"/>
  <c r="AQ36" i="32"/>
  <c r="AP36" i="32"/>
  <c r="AO36" i="32"/>
  <c r="AN36" i="32"/>
  <c r="AM36" i="32"/>
  <c r="AL36" i="32"/>
  <c r="AY36" i="32" s="1"/>
  <c r="BJ36" i="32" s="1"/>
  <c r="AU35" i="32"/>
  <c r="AT35" i="32"/>
  <c r="AS35" i="32"/>
  <c r="AR35" i="32"/>
  <c r="AQ35" i="32"/>
  <c r="AP35" i="32"/>
  <c r="AO35" i="32"/>
  <c r="AN35" i="32"/>
  <c r="AM35" i="32"/>
  <c r="AL35" i="32"/>
  <c r="AY35" i="32" s="1"/>
  <c r="BI35" i="32" s="1"/>
  <c r="AU34" i="32"/>
  <c r="AT34" i="32"/>
  <c r="AS34" i="32"/>
  <c r="AR34" i="32"/>
  <c r="AQ34" i="32"/>
  <c r="AP34" i="32"/>
  <c r="AO34" i="32"/>
  <c r="AN34" i="32"/>
  <c r="AM34" i="32"/>
  <c r="AL34" i="32"/>
  <c r="AU33" i="32"/>
  <c r="AT33" i="32"/>
  <c r="AS33" i="32"/>
  <c r="AR33" i="32"/>
  <c r="AQ33" i="32"/>
  <c r="AP33" i="32"/>
  <c r="AO33" i="32"/>
  <c r="AN33" i="32"/>
  <c r="AM33" i="32"/>
  <c r="AL33" i="32"/>
  <c r="AU32" i="32"/>
  <c r="AT32" i="32"/>
  <c r="AS32" i="32"/>
  <c r="AR32" i="32"/>
  <c r="AQ32" i="32"/>
  <c r="AP32" i="32"/>
  <c r="AO32" i="32"/>
  <c r="AN32" i="32"/>
  <c r="AM32" i="32"/>
  <c r="AL32" i="32"/>
  <c r="AU31" i="32"/>
  <c r="AT31" i="32"/>
  <c r="AS31" i="32"/>
  <c r="AR31" i="32"/>
  <c r="AQ31" i="32"/>
  <c r="AP31" i="32"/>
  <c r="AO31" i="32"/>
  <c r="AN31" i="32"/>
  <c r="AM31" i="32"/>
  <c r="AL31" i="32"/>
  <c r="AY31" i="32" s="1"/>
  <c r="BI31" i="32" s="1"/>
  <c r="AU30" i="32"/>
  <c r="AT30" i="32"/>
  <c r="AS30" i="32"/>
  <c r="AR30" i="32"/>
  <c r="AQ30" i="32"/>
  <c r="AP30" i="32"/>
  <c r="AO30" i="32"/>
  <c r="AN30" i="32"/>
  <c r="AM30" i="32"/>
  <c r="AL30" i="32"/>
  <c r="AU29" i="32"/>
  <c r="AT29" i="32"/>
  <c r="AS29" i="32"/>
  <c r="AR29" i="32"/>
  <c r="AQ29" i="32"/>
  <c r="AP29" i="32"/>
  <c r="AO29" i="32"/>
  <c r="AN29" i="32"/>
  <c r="AM29" i="32"/>
  <c r="AL29" i="32"/>
  <c r="AY29" i="32" s="1"/>
  <c r="BJ29" i="32" s="1"/>
  <c r="AU28" i="32"/>
  <c r="AT28" i="32"/>
  <c r="AS28" i="32"/>
  <c r="AR28" i="32"/>
  <c r="AQ28" i="32"/>
  <c r="AP28" i="32"/>
  <c r="AO28" i="32"/>
  <c r="AN28" i="32"/>
  <c r="AM28" i="32"/>
  <c r="AL28" i="32"/>
  <c r="AU27" i="32"/>
  <c r="AT27" i="32"/>
  <c r="AS27" i="32"/>
  <c r="AR27" i="32"/>
  <c r="AQ27" i="32"/>
  <c r="AP27" i="32"/>
  <c r="AO27" i="32"/>
  <c r="AN27" i="32"/>
  <c r="AM27" i="32"/>
  <c r="AL27" i="32"/>
  <c r="AU26" i="32"/>
  <c r="AT26" i="32"/>
  <c r="AS26" i="32"/>
  <c r="AR26" i="32"/>
  <c r="AQ26" i="32"/>
  <c r="AP26" i="32"/>
  <c r="AO26" i="32"/>
  <c r="AN26" i="32"/>
  <c r="AM26" i="32"/>
  <c r="AL26" i="32"/>
  <c r="AY26" i="32" s="1"/>
  <c r="AU25" i="32"/>
  <c r="AT25" i="32"/>
  <c r="AS25" i="32"/>
  <c r="AR25" i="32"/>
  <c r="AQ25" i="32"/>
  <c r="AP25" i="32"/>
  <c r="AO25" i="32"/>
  <c r="AN25" i="32"/>
  <c r="AM25" i="32"/>
  <c r="AL25" i="32"/>
  <c r="AY25" i="32" s="1"/>
  <c r="BI25" i="32" s="1"/>
  <c r="AU24" i="32"/>
  <c r="AT24" i="32"/>
  <c r="AS24" i="32"/>
  <c r="AR24" i="32"/>
  <c r="AQ24" i="32"/>
  <c r="AP24" i="32"/>
  <c r="AO24" i="32"/>
  <c r="AN24" i="32"/>
  <c r="AM24" i="32"/>
  <c r="AL24" i="32"/>
  <c r="AY24" i="32" s="1"/>
  <c r="BI24" i="32" s="1"/>
  <c r="AU23" i="32"/>
  <c r="AT23" i="32"/>
  <c r="AS23" i="32"/>
  <c r="AR23" i="32"/>
  <c r="AQ23" i="32"/>
  <c r="AP23" i="32"/>
  <c r="AO23" i="32"/>
  <c r="AN23" i="32"/>
  <c r="AM23" i="32"/>
  <c r="AL23" i="32"/>
  <c r="AU22" i="32"/>
  <c r="AT22" i="32"/>
  <c r="AS22" i="32"/>
  <c r="AR22" i="32"/>
  <c r="AQ22" i="32"/>
  <c r="AP22" i="32"/>
  <c r="AO22" i="32"/>
  <c r="AN22" i="32"/>
  <c r="AM22" i="32"/>
  <c r="AL22" i="32"/>
  <c r="AY22" i="32" s="1"/>
  <c r="AU21" i="32"/>
  <c r="AT21" i="32"/>
  <c r="AS21" i="32"/>
  <c r="AR21" i="32"/>
  <c r="AQ21" i="32"/>
  <c r="AP21" i="32"/>
  <c r="AO21" i="32"/>
  <c r="AN21" i="32"/>
  <c r="AM21" i="32"/>
  <c r="AL21" i="32"/>
  <c r="AY21" i="32" s="1"/>
  <c r="BI21" i="32" s="1"/>
  <c r="AU20" i="32"/>
  <c r="AT20" i="32"/>
  <c r="AS20" i="32"/>
  <c r="AR20" i="32"/>
  <c r="AQ20" i="32"/>
  <c r="AP20" i="32"/>
  <c r="AO20" i="32"/>
  <c r="AN20" i="32"/>
  <c r="AM20" i="32"/>
  <c r="AL20" i="32"/>
  <c r="AY20" i="32" s="1"/>
  <c r="BI20" i="32" s="1"/>
  <c r="AU19" i="32"/>
  <c r="AT19" i="32"/>
  <c r="AS19" i="32"/>
  <c r="AR19" i="32"/>
  <c r="AQ19" i="32"/>
  <c r="AP19" i="32"/>
  <c r="AO19" i="32"/>
  <c r="AN19" i="32"/>
  <c r="AM19" i="32"/>
  <c r="AL19" i="32"/>
  <c r="AU18" i="32"/>
  <c r="AT18" i="32"/>
  <c r="AS18" i="32"/>
  <c r="AR18" i="32"/>
  <c r="AQ18" i="32"/>
  <c r="AP18" i="32"/>
  <c r="AO18" i="32"/>
  <c r="AN18" i="32"/>
  <c r="AM18" i="32"/>
  <c r="AL18" i="32"/>
  <c r="AY18" i="32" s="1"/>
  <c r="AU17" i="32"/>
  <c r="AT17" i="32"/>
  <c r="AS17" i="32"/>
  <c r="AR17" i="32"/>
  <c r="AQ17" i="32"/>
  <c r="AP17" i="32"/>
  <c r="AO17" i="32"/>
  <c r="AN17" i="32"/>
  <c r="AM17" i="32"/>
  <c r="AL17" i="32"/>
  <c r="AY17" i="32" s="1"/>
  <c r="BI17" i="32" s="1"/>
  <c r="AU16" i="32"/>
  <c r="AT16" i="32"/>
  <c r="AS16" i="32"/>
  <c r="AR16" i="32"/>
  <c r="AQ16" i="32"/>
  <c r="AP16" i="32"/>
  <c r="AO16" i="32"/>
  <c r="AN16" i="32"/>
  <c r="AM16" i="32"/>
  <c r="AL16" i="32"/>
  <c r="AY16" i="32" s="1"/>
  <c r="BI16" i="32" s="1"/>
  <c r="AU15" i="32"/>
  <c r="AT15" i="32"/>
  <c r="AS15" i="32"/>
  <c r="AR15" i="32"/>
  <c r="AQ15" i="32"/>
  <c r="AP15" i="32"/>
  <c r="AO15" i="32"/>
  <c r="AN15" i="32"/>
  <c r="AM15" i="32"/>
  <c r="AL15" i="32"/>
  <c r="AU14" i="32"/>
  <c r="AT14" i="32"/>
  <c r="AS14" i="32"/>
  <c r="AR14" i="32"/>
  <c r="AQ14" i="32"/>
  <c r="AP14" i="32"/>
  <c r="AO14" i="32"/>
  <c r="AN14" i="32"/>
  <c r="AM14" i="32"/>
  <c r="AL14" i="32"/>
  <c r="AY14" i="32" s="1"/>
  <c r="AU13" i="32"/>
  <c r="AT13" i="32"/>
  <c r="AS13" i="32"/>
  <c r="AR13" i="32"/>
  <c r="AQ13" i="32"/>
  <c r="AP13" i="32"/>
  <c r="AO13" i="32"/>
  <c r="AN13" i="32"/>
  <c r="AM13" i="32"/>
  <c r="AL13" i="32"/>
  <c r="AY13" i="32" s="1"/>
  <c r="BI13" i="32" s="1"/>
  <c r="AU12" i="32"/>
  <c r="AT12" i="32"/>
  <c r="AS12" i="32"/>
  <c r="AR12" i="32"/>
  <c r="AQ12" i="32"/>
  <c r="AP12" i="32"/>
  <c r="AO12" i="32"/>
  <c r="AN12" i="32"/>
  <c r="AM12" i="32"/>
  <c r="AL12" i="32"/>
  <c r="AY12" i="32" s="1"/>
  <c r="BI12" i="32" s="1"/>
  <c r="AU11" i="32"/>
  <c r="AT11" i="32"/>
  <c r="AS11" i="32"/>
  <c r="AR11" i="32"/>
  <c r="AQ11" i="32"/>
  <c r="AP11" i="32"/>
  <c r="AO11" i="32"/>
  <c r="AN11" i="32"/>
  <c r="AM11" i="32"/>
  <c r="AL11" i="32"/>
  <c r="AU10" i="32"/>
  <c r="AT10" i="32"/>
  <c r="AS10" i="32"/>
  <c r="AR10" i="32"/>
  <c r="AQ10" i="32"/>
  <c r="AP10" i="32"/>
  <c r="AO10" i="32"/>
  <c r="AN10" i="32"/>
  <c r="AM10" i="32"/>
  <c r="AL10" i="32"/>
  <c r="AY10" i="32" s="1"/>
  <c r="AU9" i="32"/>
  <c r="AT9" i="32"/>
  <c r="AS9" i="32"/>
  <c r="AR9" i="32"/>
  <c r="AQ9" i="32"/>
  <c r="AP9" i="32"/>
  <c r="AO9" i="32"/>
  <c r="AN9" i="32"/>
  <c r="AM9" i="32"/>
  <c r="AL9" i="32"/>
  <c r="AY9" i="32" s="1"/>
  <c r="BI9" i="32" s="1"/>
  <c r="AU8" i="32"/>
  <c r="AT8" i="32"/>
  <c r="AS8" i="32"/>
  <c r="AR8" i="32"/>
  <c r="AQ8" i="32"/>
  <c r="AP8" i="32"/>
  <c r="AO8" i="32"/>
  <c r="AN8" i="32"/>
  <c r="AM8" i="32"/>
  <c r="AL8" i="32"/>
  <c r="AY8" i="32" s="1"/>
  <c r="BI8" i="32" s="1"/>
  <c r="AU7" i="32"/>
  <c r="AT7" i="32"/>
  <c r="AS7" i="32"/>
  <c r="AR7" i="32"/>
  <c r="AQ7" i="32"/>
  <c r="AP7" i="32"/>
  <c r="AO7" i="32"/>
  <c r="AN7" i="32"/>
  <c r="AM7" i="32"/>
  <c r="AL7" i="32"/>
  <c r="AU6" i="32"/>
  <c r="AT6" i="32"/>
  <c r="AS6" i="32"/>
  <c r="AR6" i="32"/>
  <c r="AQ6" i="32"/>
  <c r="AP6" i="32"/>
  <c r="AO6" i="32"/>
  <c r="AN6" i="32"/>
  <c r="AM6" i="32"/>
  <c r="AL6" i="32"/>
  <c r="AY6" i="32" s="1"/>
  <c r="AY43" i="32" l="1"/>
  <c r="BI43" i="32" s="1"/>
  <c r="AY45" i="32"/>
  <c r="BJ45" i="32" s="1"/>
  <c r="AY59" i="32"/>
  <c r="BI59" i="32" s="1"/>
  <c r="AX7" i="32"/>
  <c r="BH7" i="32" s="1"/>
  <c r="AW93" i="32"/>
  <c r="AZ93" i="32" s="1"/>
  <c r="BC93" i="32" s="1"/>
  <c r="AW39" i="32"/>
  <c r="BA39" i="32" s="1"/>
  <c r="BD39" i="32" s="1"/>
  <c r="AX43" i="32"/>
  <c r="BH43" i="32" s="1"/>
  <c r="AX117" i="32"/>
  <c r="BH117" i="32" s="1"/>
  <c r="AW8" i="32"/>
  <c r="AZ8" i="32" s="1"/>
  <c r="BC8" i="32" s="1"/>
  <c r="AW7" i="32"/>
  <c r="BB7" i="32" s="1"/>
  <c r="BE7" i="32" s="1"/>
  <c r="AW28" i="32"/>
  <c r="BB28" i="32" s="1"/>
  <c r="BE28" i="32" s="1"/>
  <c r="AX30" i="32"/>
  <c r="BG30" i="32" s="1"/>
  <c r="AX40" i="32"/>
  <c r="BH40" i="32" s="1"/>
  <c r="AX65" i="32"/>
  <c r="BH65" i="32" s="1"/>
  <c r="AX84" i="32"/>
  <c r="BG84" i="32" s="1"/>
  <c r="AV93" i="32"/>
  <c r="AX101" i="32"/>
  <c r="BG101" i="32" s="1"/>
  <c r="AW46" i="32"/>
  <c r="AZ46" i="32" s="1"/>
  <c r="BC46" i="32" s="1"/>
  <c r="AW53" i="32"/>
  <c r="BB53" i="32" s="1"/>
  <c r="BE53" i="32" s="1"/>
  <c r="AW55" i="32"/>
  <c r="BA55" i="32" s="1"/>
  <c r="BD55" i="32" s="1"/>
  <c r="AX59" i="32"/>
  <c r="BH59" i="32" s="1"/>
  <c r="AX83" i="32"/>
  <c r="BG83" i="32" s="1"/>
  <c r="AX85" i="32"/>
  <c r="BG85" i="32" s="1"/>
  <c r="AX87" i="32"/>
  <c r="BH87" i="32" s="1"/>
  <c r="AV101" i="32"/>
  <c r="AW124" i="32"/>
  <c r="BA124" i="32" s="1"/>
  <c r="BD124" i="32" s="1"/>
  <c r="AV8" i="32"/>
  <c r="AW24" i="32"/>
  <c r="AZ24" i="32" s="1"/>
  <c r="BC24" i="32" s="1"/>
  <c r="BJ54" i="32"/>
  <c r="AV59" i="32"/>
  <c r="AW59" i="32"/>
  <c r="AZ59" i="32" s="1"/>
  <c r="BC59" i="32" s="1"/>
  <c r="AW66" i="32"/>
  <c r="AZ66" i="32" s="1"/>
  <c r="BC66" i="32" s="1"/>
  <c r="BJ88" i="32"/>
  <c r="BJ97" i="32"/>
  <c r="BI98" i="32"/>
  <c r="AX124" i="32"/>
  <c r="BG124" i="32" s="1"/>
  <c r="BJ125" i="32"/>
  <c r="AW23" i="32"/>
  <c r="BB23" i="32" s="1"/>
  <c r="BE23" i="32" s="1"/>
  <c r="BJ81" i="32"/>
  <c r="AX133" i="32"/>
  <c r="BH133" i="32" s="1"/>
  <c r="AZ32" i="34"/>
  <c r="BC32" i="34" s="1"/>
  <c r="AY46" i="34"/>
  <c r="BB46" i="34" s="1"/>
  <c r="BD46" i="34" s="1"/>
  <c r="AX32" i="34"/>
  <c r="BA32" i="34" s="1"/>
  <c r="AZ37" i="34"/>
  <c r="BC37" i="34" s="1"/>
  <c r="BD37" i="34" s="1"/>
  <c r="AZ7" i="34"/>
  <c r="BC7" i="34" s="1"/>
  <c r="AY55" i="34"/>
  <c r="BB55" i="34" s="1"/>
  <c r="BD55" i="34" s="1"/>
  <c r="AY17" i="34"/>
  <c r="BB17" i="34" s="1"/>
  <c r="AX25" i="34"/>
  <c r="BA25" i="34" s="1"/>
  <c r="AX17" i="34"/>
  <c r="BA17" i="34" s="1"/>
  <c r="AX45" i="34"/>
  <c r="BA45" i="34" s="1"/>
  <c r="AZ49" i="34"/>
  <c r="BC49" i="34" s="1"/>
  <c r="AZ39" i="34"/>
  <c r="BC39" i="34" s="1"/>
  <c r="AX49" i="34"/>
  <c r="BA49" i="34" s="1"/>
  <c r="AZ69" i="33"/>
  <c r="BC69" i="33" s="1"/>
  <c r="AZ22" i="33"/>
  <c r="BC22" i="33" s="1"/>
  <c r="AX67" i="33"/>
  <c r="BA67" i="33" s="1"/>
  <c r="AY67" i="33"/>
  <c r="BB67" i="33" s="1"/>
  <c r="AY63" i="33"/>
  <c r="BB63" i="33" s="1"/>
  <c r="BD63" i="33" s="1"/>
  <c r="AY22" i="33"/>
  <c r="BB22" i="33" s="1"/>
  <c r="BD22" i="33" s="1"/>
  <c r="AX37" i="33"/>
  <c r="BA37" i="33" s="1"/>
  <c r="AZ71" i="33"/>
  <c r="BC71" i="33" s="1"/>
  <c r="AY37" i="33"/>
  <c r="BB37" i="33" s="1"/>
  <c r="AZ73" i="33"/>
  <c r="BC73" i="33" s="1"/>
  <c r="AX31" i="33"/>
  <c r="BA31" i="33" s="1"/>
  <c r="AY80" i="33"/>
  <c r="BB80" i="33" s="1"/>
  <c r="AY32" i="33"/>
  <c r="BB32" i="33" s="1"/>
  <c r="AX51" i="33"/>
  <c r="BA51" i="33" s="1"/>
  <c r="BD51" i="33" s="1"/>
  <c r="AY33" i="33"/>
  <c r="BB33" i="33" s="1"/>
  <c r="AX47" i="33"/>
  <c r="BA47" i="33" s="1"/>
  <c r="AZ76" i="33"/>
  <c r="BC76" i="33" s="1"/>
  <c r="AY23" i="33"/>
  <c r="BB23" i="33" s="1"/>
  <c r="BD25" i="34"/>
  <c r="AZ50" i="34"/>
  <c r="BC50" i="34" s="1"/>
  <c r="AY6" i="34"/>
  <c r="BB6" i="34" s="1"/>
  <c r="AZ41" i="34"/>
  <c r="BC41" i="34" s="1"/>
  <c r="AX6" i="34"/>
  <c r="BA6" i="34" s="1"/>
  <c r="AY17" i="33"/>
  <c r="BB17" i="33" s="1"/>
  <c r="AY48" i="33"/>
  <c r="BB48" i="33" s="1"/>
  <c r="AZ42" i="33"/>
  <c r="BC42" i="33" s="1"/>
  <c r="AZ72" i="33"/>
  <c r="BC72" i="33" s="1"/>
  <c r="AZ68" i="33"/>
  <c r="BC68" i="33" s="1"/>
  <c r="AY72" i="33"/>
  <c r="BB72" i="33" s="1"/>
  <c r="AZ23" i="33"/>
  <c r="BC23" i="33" s="1"/>
  <c r="AY11" i="33"/>
  <c r="BB11" i="33" s="1"/>
  <c r="AZ47" i="33"/>
  <c r="BC47" i="33" s="1"/>
  <c r="AZ17" i="33"/>
  <c r="BC17" i="33" s="1"/>
  <c r="AX76" i="33"/>
  <c r="BA76" i="33" s="1"/>
  <c r="AY68" i="33"/>
  <c r="BB68" i="33" s="1"/>
  <c r="AZ36" i="33"/>
  <c r="BC36" i="33" s="1"/>
  <c r="BD36" i="33" s="1"/>
  <c r="AZ15" i="33"/>
  <c r="BC15" i="33" s="1"/>
  <c r="AX56" i="32"/>
  <c r="BG56" i="32" s="1"/>
  <c r="AW69" i="32"/>
  <c r="BB69" i="32" s="1"/>
  <c r="BE69" i="32" s="1"/>
  <c r="AV82" i="32"/>
  <c r="AW15" i="32"/>
  <c r="BB15" i="32" s="1"/>
  <c r="BE15" i="32" s="1"/>
  <c r="AW34" i="32"/>
  <c r="AZ34" i="32" s="1"/>
  <c r="BC34" i="32" s="1"/>
  <c r="BJ70" i="32"/>
  <c r="AW79" i="32"/>
  <c r="AZ79" i="32" s="1"/>
  <c r="BC79" i="32" s="1"/>
  <c r="AW81" i="32"/>
  <c r="BB81" i="32" s="1"/>
  <c r="BE81" i="32" s="1"/>
  <c r="AV85" i="32"/>
  <c r="AV90" i="32"/>
  <c r="BB93" i="32"/>
  <c r="BE93" i="32" s="1"/>
  <c r="AX102" i="32"/>
  <c r="AV103" i="32"/>
  <c r="AX105" i="32"/>
  <c r="BH105" i="32" s="1"/>
  <c r="AW125" i="32"/>
  <c r="BA125" i="32" s="1"/>
  <c r="BD125" i="32" s="1"/>
  <c r="AW133" i="32"/>
  <c r="AZ133" i="32" s="1"/>
  <c r="BC133" i="32" s="1"/>
  <c r="AX136" i="32"/>
  <c r="BG136" i="32" s="1"/>
  <c r="AX23" i="32"/>
  <c r="BG23" i="32" s="1"/>
  <c r="AV40" i="32"/>
  <c r="AW73" i="32"/>
  <c r="BB73" i="32" s="1"/>
  <c r="BE73" i="32" s="1"/>
  <c r="AW97" i="32"/>
  <c r="AZ97" i="32" s="1"/>
  <c r="BC97" i="32" s="1"/>
  <c r="AX130" i="32"/>
  <c r="BH130" i="32" s="1"/>
  <c r="AV9" i="32"/>
  <c r="AV12" i="32"/>
  <c r="AW12" i="32"/>
  <c r="BA12" i="32" s="1"/>
  <c r="BD12" i="32" s="1"/>
  <c r="AV17" i="32"/>
  <c r="AX36" i="32"/>
  <c r="BH36" i="32" s="1"/>
  <c r="AV66" i="32"/>
  <c r="AX72" i="32"/>
  <c r="BG72" i="32" s="1"/>
  <c r="AX78" i="32"/>
  <c r="BH78" i="32" s="1"/>
  <c r="AX96" i="32"/>
  <c r="BG96" i="32" s="1"/>
  <c r="AW109" i="32"/>
  <c r="BB109" i="32" s="1"/>
  <c r="BE109" i="32" s="1"/>
  <c r="AZ29" i="34"/>
  <c r="BC29" i="34" s="1"/>
  <c r="BD29" i="34" s="1"/>
  <c r="AX58" i="34"/>
  <c r="BA58" i="34" s="1"/>
  <c r="AY39" i="34"/>
  <c r="BB39" i="34" s="1"/>
  <c r="AZ31" i="34"/>
  <c r="BC31" i="34" s="1"/>
  <c r="AZ40" i="34"/>
  <c r="BC40" i="34" s="1"/>
  <c r="AZ57" i="34"/>
  <c r="BC57" i="34" s="1"/>
  <c r="AY31" i="34"/>
  <c r="BB31" i="34" s="1"/>
  <c r="AZ59" i="34"/>
  <c r="BC59" i="34" s="1"/>
  <c r="AY47" i="34"/>
  <c r="BB47" i="34" s="1"/>
  <c r="AZ45" i="34"/>
  <c r="BC45" i="34" s="1"/>
  <c r="AY58" i="34"/>
  <c r="BB58" i="34" s="1"/>
  <c r="AY57" i="34"/>
  <c r="BB57" i="34" s="1"/>
  <c r="AX47" i="34"/>
  <c r="BA47" i="34" s="1"/>
  <c r="BD47" i="34" s="1"/>
  <c r="AX40" i="34"/>
  <c r="BA40" i="34" s="1"/>
  <c r="AX21" i="34"/>
  <c r="BA21" i="34" s="1"/>
  <c r="AY35" i="34"/>
  <c r="BB35" i="34" s="1"/>
  <c r="AY21" i="34"/>
  <c r="BB21" i="34" s="1"/>
  <c r="AZ60" i="33"/>
  <c r="BC60" i="33" s="1"/>
  <c r="AZ44" i="33"/>
  <c r="BC44" i="33" s="1"/>
  <c r="AX53" i="33"/>
  <c r="BA53" i="33" s="1"/>
  <c r="AY12" i="33"/>
  <c r="BB12" i="33" s="1"/>
  <c r="AY64" i="33"/>
  <c r="BB64" i="33" s="1"/>
  <c r="AZ64" i="33"/>
  <c r="BC64" i="33" s="1"/>
  <c r="AY56" i="33"/>
  <c r="BB56" i="33" s="1"/>
  <c r="AX28" i="33"/>
  <c r="BA28" i="33" s="1"/>
  <c r="AZ7" i="33"/>
  <c r="BC7" i="33" s="1"/>
  <c r="AX45" i="33"/>
  <c r="BA45" i="33" s="1"/>
  <c r="AZ6" i="33"/>
  <c r="BC6" i="33" s="1"/>
  <c r="AZ31" i="33"/>
  <c r="BC31" i="33" s="1"/>
  <c r="AY6" i="33"/>
  <c r="BB6" i="33" s="1"/>
  <c r="AZ33" i="33"/>
  <c r="BC33" i="33" s="1"/>
  <c r="AY7" i="33"/>
  <c r="BB7" i="33" s="1"/>
  <c r="AY71" i="33"/>
  <c r="BB71" i="33" s="1"/>
  <c r="AX11" i="33"/>
  <c r="BA11" i="33" s="1"/>
  <c r="AZ53" i="33"/>
  <c r="BC53" i="33" s="1"/>
  <c r="AY60" i="33"/>
  <c r="BB60" i="33" s="1"/>
  <c r="AZ56" i="33"/>
  <c r="BC56" i="33" s="1"/>
  <c r="AY44" i="33"/>
  <c r="BB44" i="33" s="1"/>
  <c r="AY28" i="33"/>
  <c r="BB28" i="33" s="1"/>
  <c r="AZ13" i="33"/>
  <c r="BC13" i="33" s="1"/>
  <c r="AY29" i="33"/>
  <c r="BB29" i="33" s="1"/>
  <c r="AX15" i="33"/>
  <c r="BA15" i="33" s="1"/>
  <c r="AX13" i="33"/>
  <c r="BA13" i="33" s="1"/>
  <c r="AY18" i="34"/>
  <c r="BB18" i="34" s="1"/>
  <c r="AY20" i="34"/>
  <c r="BB20" i="34" s="1"/>
  <c r="AZ80" i="33"/>
  <c r="BC80" i="33" s="1"/>
  <c r="AX12" i="33"/>
  <c r="BA12" i="33" s="1"/>
  <c r="AY25" i="33"/>
  <c r="BB25" i="33" s="1"/>
  <c r="AZ34" i="33"/>
  <c r="BC34" i="33" s="1"/>
  <c r="AY52" i="33"/>
  <c r="BB52" i="33" s="1"/>
  <c r="AX32" i="33"/>
  <c r="BA32" i="33" s="1"/>
  <c r="AY9" i="33"/>
  <c r="BB9" i="33" s="1"/>
  <c r="AZ63" i="34"/>
  <c r="BC63" i="34" s="1"/>
  <c r="AY59" i="34"/>
  <c r="BB59" i="34" s="1"/>
  <c r="AX20" i="34"/>
  <c r="BA20" i="34" s="1"/>
  <c r="AY50" i="34"/>
  <c r="BB50" i="34" s="1"/>
  <c r="AX26" i="34"/>
  <c r="BA26" i="34" s="1"/>
  <c r="AZ18" i="34"/>
  <c r="BC18" i="34" s="1"/>
  <c r="AY56" i="34"/>
  <c r="BB56" i="34" s="1"/>
  <c r="BD56" i="34" s="1"/>
  <c r="AZ25" i="33"/>
  <c r="BC25" i="33" s="1"/>
  <c r="AZ9" i="33"/>
  <c r="BC9" i="33" s="1"/>
  <c r="AY63" i="34"/>
  <c r="BB63" i="34" s="1"/>
  <c r="AY41" i="34"/>
  <c r="BB41" i="34" s="1"/>
  <c r="AY7" i="34"/>
  <c r="BB7" i="34" s="1"/>
  <c r="AX43" i="34"/>
  <c r="BA43" i="34" s="1"/>
  <c r="AZ43" i="34"/>
  <c r="BC43" i="34" s="1"/>
  <c r="BJ113" i="32"/>
  <c r="AV13" i="32"/>
  <c r="BJ22" i="32"/>
  <c r="BJ31" i="32"/>
  <c r="AV34" i="32"/>
  <c r="AX37" i="32"/>
  <c r="BG37" i="32" s="1"/>
  <c r="AW38" i="32"/>
  <c r="AZ38" i="32" s="1"/>
  <c r="BC38" i="32" s="1"/>
  <c r="BJ39" i="32"/>
  <c r="AV43" i="32"/>
  <c r="AW43" i="32"/>
  <c r="AZ43" i="32" s="1"/>
  <c r="BC43" i="32" s="1"/>
  <c r="AX46" i="32"/>
  <c r="BH46" i="32" s="1"/>
  <c r="BJ51" i="32"/>
  <c r="AV54" i="32"/>
  <c r="AW54" i="32"/>
  <c r="BB54" i="32" s="1"/>
  <c r="BE54" i="32" s="1"/>
  <c r="BA59" i="32"/>
  <c r="BD59" i="32" s="1"/>
  <c r="AW62" i="32"/>
  <c r="AZ62" i="32" s="1"/>
  <c r="BC62" i="32" s="1"/>
  <c r="AV63" i="32"/>
  <c r="BI65" i="32"/>
  <c r="AX69" i="32"/>
  <c r="BG69" i="32" s="1"/>
  <c r="AW71" i="32"/>
  <c r="BA71" i="32" s="1"/>
  <c r="BD71" i="32" s="1"/>
  <c r="AX86" i="32"/>
  <c r="BG86" i="32" s="1"/>
  <c r="AW86" i="32"/>
  <c r="BA86" i="32" s="1"/>
  <c r="BD86" i="32" s="1"/>
  <c r="AY93" i="32"/>
  <c r="BJ93" i="32" s="1"/>
  <c r="BJ98" i="32"/>
  <c r="AX99" i="32"/>
  <c r="BG99" i="32" s="1"/>
  <c r="AX103" i="32"/>
  <c r="BH103" i="32" s="1"/>
  <c r="BJ115" i="32"/>
  <c r="AV116" i="32"/>
  <c r="AY138" i="32"/>
  <c r="BI138" i="32" s="1"/>
  <c r="BJ6" i="32"/>
  <c r="AW16" i="32"/>
  <c r="BB16" i="32" s="1"/>
  <c r="BE16" i="32" s="1"/>
  <c r="AV20" i="32"/>
  <c r="AW20" i="32"/>
  <c r="BA20" i="32" s="1"/>
  <c r="BD20" i="32" s="1"/>
  <c r="AV24" i="32"/>
  <c r="AV25" i="32"/>
  <c r="AV28" i="32"/>
  <c r="AV31" i="32"/>
  <c r="AW37" i="32"/>
  <c r="BB37" i="32" s="1"/>
  <c r="BE37" i="32" s="1"/>
  <c r="AV39" i="32"/>
  <c r="AX39" i="32"/>
  <c r="BG39" i="32" s="1"/>
  <c r="AX42" i="32"/>
  <c r="BG42" i="32" s="1"/>
  <c r="BJ47" i="32"/>
  <c r="AV51" i="32"/>
  <c r="AX62" i="32"/>
  <c r="BH62" i="32" s="1"/>
  <c r="BJ66" i="32"/>
  <c r="AV67" i="32"/>
  <c r="AY71" i="32"/>
  <c r="BI71" i="32" s="1"/>
  <c r="AV72" i="32"/>
  <c r="AV79" i="32"/>
  <c r="AV87" i="32"/>
  <c r="AW87" i="32"/>
  <c r="BB87" i="32" s="1"/>
  <c r="BE87" i="32" s="1"/>
  <c r="AV98" i="32"/>
  <c r="AV102" i="32"/>
  <c r="AW102" i="32"/>
  <c r="BA102" i="32" s="1"/>
  <c r="BD102" i="32" s="1"/>
  <c r="AV106" i="32"/>
  <c r="AV107" i="32"/>
  <c r="AV110" i="32"/>
  <c r="AV115" i="32"/>
  <c r="AX118" i="32"/>
  <c r="BH118" i="32" s="1"/>
  <c r="AX127" i="32"/>
  <c r="BG127" i="32" s="1"/>
  <c r="AV130" i="32"/>
  <c r="AW130" i="32"/>
  <c r="BB130" i="32" s="1"/>
  <c r="BE130" i="32" s="1"/>
  <c r="AV138" i="32"/>
  <c r="BJ14" i="32"/>
  <c r="BJ21" i="32"/>
  <c r="AY34" i="32"/>
  <c r="BI34" i="32" s="1"/>
  <c r="BA34" i="32"/>
  <c r="BD34" i="32" s="1"/>
  <c r="BJ35" i="32"/>
  <c r="BJ50" i="32"/>
  <c r="BJ76" i="32"/>
  <c r="BJ104" i="32"/>
  <c r="BJ126" i="32"/>
  <c r="AW131" i="32"/>
  <c r="BB131" i="32" s="1"/>
  <c r="BE131" i="32" s="1"/>
  <c r="AX15" i="32"/>
  <c r="BH15" i="32" s="1"/>
  <c r="BJ18" i="32"/>
  <c r="AV21" i="32"/>
  <c r="AV35" i="32"/>
  <c r="BJ38" i="32"/>
  <c r="AV47" i="32"/>
  <c r="AW50" i="32"/>
  <c r="AZ50" i="32" s="1"/>
  <c r="BC50" i="32" s="1"/>
  <c r="AX53" i="32"/>
  <c r="BG53" i="32" s="1"/>
  <c r="AV56" i="32"/>
  <c r="AV70" i="32"/>
  <c r="AW70" i="32"/>
  <c r="AZ70" i="32" s="1"/>
  <c r="BC70" i="32" s="1"/>
  <c r="BI78" i="32"/>
  <c r="BJ79" i="32"/>
  <c r="AV80" i="32"/>
  <c r="AV81" i="32"/>
  <c r="AV83" i="32"/>
  <c r="BI86" i="32"/>
  <c r="BJ86" i="32"/>
  <c r="AV94" i="32"/>
  <c r="AW96" i="32"/>
  <c r="BB96" i="32" s="1"/>
  <c r="BE96" i="32" s="1"/>
  <c r="AX100" i="32"/>
  <c r="BH100" i="32" s="1"/>
  <c r="AW103" i="32"/>
  <c r="BB103" i="32" s="1"/>
  <c r="BE103" i="32" s="1"/>
  <c r="AV109" i="32"/>
  <c r="AV119" i="32"/>
  <c r="AX128" i="32"/>
  <c r="BG128" i="32" s="1"/>
  <c r="AW128" i="32"/>
  <c r="BB128" i="32" s="1"/>
  <c r="BE128" i="32" s="1"/>
  <c r="AV131" i="32"/>
  <c r="AX131" i="32"/>
  <c r="BH131" i="32" s="1"/>
  <c r="AV127" i="32"/>
  <c r="BJ134" i="32"/>
  <c r="BJ10" i="32"/>
  <c r="BJ13" i="32"/>
  <c r="AV16" i="32"/>
  <c r="BJ26" i="32"/>
  <c r="AV38" i="32"/>
  <c r="BJ43" i="32"/>
  <c r="AV44" i="32"/>
  <c r="AV50" i="32"/>
  <c r="AX55" i="32"/>
  <c r="BH55" i="32" s="1"/>
  <c r="AV60" i="32"/>
  <c r="BJ63" i="32"/>
  <c r="AX71" i="32"/>
  <c r="BG71" i="32" s="1"/>
  <c r="AV76" i="32"/>
  <c r="BJ82" i="32"/>
  <c r="AV86" i="32"/>
  <c r="BJ90" i="32"/>
  <c r="AV91" i="32"/>
  <c r="AV97" i="32"/>
  <c r="AV99" i="32"/>
  <c r="BJ102" i="32"/>
  <c r="BJ106" i="32"/>
  <c r="AV113" i="32"/>
  <c r="AV118" i="32"/>
  <c r="AV129" i="32"/>
  <c r="BJ130" i="32"/>
  <c r="AV134" i="32"/>
  <c r="AY16" i="33"/>
  <c r="BB16" i="33" s="1"/>
  <c r="AY73" i="33"/>
  <c r="BB73" i="33" s="1"/>
  <c r="AZ52" i="33"/>
  <c r="BC52" i="33" s="1"/>
  <c r="AX16" i="33"/>
  <c r="BA16" i="33" s="1"/>
  <c r="AY21" i="33"/>
  <c r="BB21" i="33" s="1"/>
  <c r="AX34" i="33"/>
  <c r="BA34" i="33" s="1"/>
  <c r="AX65" i="33"/>
  <c r="BA65" i="33" s="1"/>
  <c r="AZ48" i="33"/>
  <c r="BC48" i="33" s="1"/>
  <c r="AY61" i="34"/>
  <c r="BB61" i="34" s="1"/>
  <c r="AX11" i="34"/>
  <c r="BA11" i="34" s="1"/>
  <c r="AZ19" i="34"/>
  <c r="BC19" i="34" s="1"/>
  <c r="AY8" i="34"/>
  <c r="BB8" i="34" s="1"/>
  <c r="BD8" i="34" s="1"/>
  <c r="AZ60" i="34"/>
  <c r="BC60" i="34" s="1"/>
  <c r="AY12" i="34"/>
  <c r="BB12" i="34" s="1"/>
  <c r="AY10" i="34"/>
  <c r="BB10" i="34" s="1"/>
  <c r="AX61" i="34"/>
  <c r="BA61" i="34" s="1"/>
  <c r="AZ26" i="34"/>
  <c r="BC26" i="34" s="1"/>
  <c r="BD34" i="34"/>
  <c r="AX10" i="34"/>
  <c r="BA10" i="34" s="1"/>
  <c r="AZ11" i="34"/>
  <c r="BC11" i="34" s="1"/>
  <c r="AX44" i="34"/>
  <c r="BA44" i="34" s="1"/>
  <c r="AZ65" i="33"/>
  <c r="BC65" i="33" s="1"/>
  <c r="AX62" i="33"/>
  <c r="BA62" i="33" s="1"/>
  <c r="AX39" i="33"/>
  <c r="BA39" i="33" s="1"/>
  <c r="AY62" i="33"/>
  <c r="BB62" i="33" s="1"/>
  <c r="AZ39" i="33"/>
  <c r="BC39" i="33" s="1"/>
  <c r="AY26" i="33"/>
  <c r="BB26" i="33" s="1"/>
  <c r="AY27" i="33"/>
  <c r="BB27" i="33" s="1"/>
  <c r="AZ29" i="33"/>
  <c r="BC29" i="33" s="1"/>
  <c r="AX36" i="34"/>
  <c r="BA36" i="34" s="1"/>
  <c r="AX28" i="34"/>
  <c r="BA28" i="34" s="1"/>
  <c r="AZ16" i="34"/>
  <c r="BC16" i="34" s="1"/>
  <c r="AZ64" i="34"/>
  <c r="BC64" i="34" s="1"/>
  <c r="AX12" i="34"/>
  <c r="BA12" i="34" s="1"/>
  <c r="AY38" i="34"/>
  <c r="BB38" i="34" s="1"/>
  <c r="AX35" i="33"/>
  <c r="BA35" i="33" s="1"/>
  <c r="AZ35" i="33"/>
  <c r="BC35" i="33" s="1"/>
  <c r="AZ66" i="33"/>
  <c r="BC66" i="33" s="1"/>
  <c r="AZ21" i="33"/>
  <c r="BC21" i="33" s="1"/>
  <c r="AZ44" i="34"/>
  <c r="BC44" i="34" s="1"/>
  <c r="AX38" i="34"/>
  <c r="BA38" i="34" s="1"/>
  <c r="AZ42" i="34"/>
  <c r="BC42" i="34" s="1"/>
  <c r="AX27" i="34"/>
  <c r="BA27" i="34" s="1"/>
  <c r="AZ27" i="34"/>
  <c r="BC27" i="34" s="1"/>
  <c r="AX16" i="34"/>
  <c r="BA16" i="34" s="1"/>
  <c r="AX66" i="33"/>
  <c r="BA66" i="33" s="1"/>
  <c r="AZ27" i="33"/>
  <c r="BC27" i="33" s="1"/>
  <c r="AZ40" i="33"/>
  <c r="BC40" i="33" s="1"/>
  <c r="AX64" i="34"/>
  <c r="BA64" i="34" s="1"/>
  <c r="BD30" i="34"/>
  <c r="AZ28" i="34"/>
  <c r="BC28" i="34" s="1"/>
  <c r="AX48" i="34"/>
  <c r="BA48" i="34" s="1"/>
  <c r="AZ48" i="34"/>
  <c r="BC48" i="34" s="1"/>
  <c r="AZ22" i="34"/>
  <c r="BC22" i="34" s="1"/>
  <c r="AZ62" i="34"/>
  <c r="BC62" i="34" s="1"/>
  <c r="AY62" i="34"/>
  <c r="BB62" i="34" s="1"/>
  <c r="AZ33" i="34"/>
  <c r="BC33" i="34" s="1"/>
  <c r="AY15" i="34"/>
  <c r="BB15" i="34" s="1"/>
  <c r="AZ15" i="34"/>
  <c r="BC15" i="34" s="1"/>
  <c r="AY22" i="34"/>
  <c r="BB22" i="34" s="1"/>
  <c r="AX19" i="34"/>
  <c r="BA19" i="34" s="1"/>
  <c r="AZ36" i="34"/>
  <c r="BC36" i="34" s="1"/>
  <c r="AY13" i="34"/>
  <c r="BB13" i="34" s="1"/>
  <c r="AX9" i="34"/>
  <c r="BA9" i="34" s="1"/>
  <c r="BD32" i="34"/>
  <c r="AX14" i="34"/>
  <c r="BA14" i="34" s="1"/>
  <c r="AY14" i="34"/>
  <c r="BB14" i="34" s="1"/>
  <c r="AZ14" i="34"/>
  <c r="BC14" i="34" s="1"/>
  <c r="AZ13" i="34"/>
  <c r="BC13" i="34" s="1"/>
  <c r="AZ51" i="34"/>
  <c r="BC51" i="34" s="1"/>
  <c r="AY51" i="34"/>
  <c r="BB51" i="34" s="1"/>
  <c r="AX60" i="34"/>
  <c r="BA60" i="34" s="1"/>
  <c r="AY23" i="34"/>
  <c r="BB23" i="34" s="1"/>
  <c r="AX23" i="34"/>
  <c r="BA23" i="34" s="1"/>
  <c r="AY33" i="34"/>
  <c r="BB33" i="34" s="1"/>
  <c r="AX42" i="34"/>
  <c r="BA42" i="34" s="1"/>
  <c r="AZ35" i="34"/>
  <c r="BC35" i="34" s="1"/>
  <c r="AY24" i="34"/>
  <c r="BB24" i="34" s="1"/>
  <c r="AZ24" i="34"/>
  <c r="BC24" i="34" s="1"/>
  <c r="AX24" i="34"/>
  <c r="BA24" i="34" s="1"/>
  <c r="AY9" i="34"/>
  <c r="BB9" i="34" s="1"/>
  <c r="BD69" i="33"/>
  <c r="AX30" i="33"/>
  <c r="BA30" i="33" s="1"/>
  <c r="AY38" i="33"/>
  <c r="BB38" i="33" s="1"/>
  <c r="AZ18" i="33"/>
  <c r="BC18" i="33" s="1"/>
  <c r="AZ26" i="33"/>
  <c r="BC26" i="33" s="1"/>
  <c r="AY18" i="33"/>
  <c r="BB18" i="33" s="1"/>
  <c r="AX14" i="33"/>
  <c r="BA14" i="33" s="1"/>
  <c r="AZ10" i="33"/>
  <c r="BC10" i="33" s="1"/>
  <c r="AY40" i="33"/>
  <c r="BB40" i="33" s="1"/>
  <c r="AY10" i="33"/>
  <c r="BB10" i="33" s="1"/>
  <c r="AY57" i="33"/>
  <c r="BB57" i="33" s="1"/>
  <c r="AY14" i="33"/>
  <c r="BB14" i="33" s="1"/>
  <c r="AY41" i="33"/>
  <c r="BB41" i="33" s="1"/>
  <c r="AZ41" i="33"/>
  <c r="BC41" i="33" s="1"/>
  <c r="AZ75" i="33"/>
  <c r="BC75" i="33" s="1"/>
  <c r="AX75" i="33"/>
  <c r="BA75" i="33" s="1"/>
  <c r="AZ20" i="33"/>
  <c r="BC20" i="33" s="1"/>
  <c r="AY20" i="33"/>
  <c r="BB20" i="33" s="1"/>
  <c r="AY24" i="33"/>
  <c r="BB24" i="33" s="1"/>
  <c r="AZ24" i="33"/>
  <c r="BC24" i="33" s="1"/>
  <c r="AX50" i="33"/>
  <c r="BA50" i="33" s="1"/>
  <c r="AX54" i="33"/>
  <c r="BA54" i="33" s="1"/>
  <c r="BD43" i="33"/>
  <c r="AY59" i="33"/>
  <c r="BB59" i="33" s="1"/>
  <c r="AZ59" i="33"/>
  <c r="BC59" i="33" s="1"/>
  <c r="AZ49" i="33"/>
  <c r="BC49" i="33" s="1"/>
  <c r="AX38" i="33"/>
  <c r="BA38" i="33" s="1"/>
  <c r="BD38" i="33" s="1"/>
  <c r="AX20" i="33"/>
  <c r="BA20" i="33" s="1"/>
  <c r="AX24" i="33"/>
  <c r="BA24" i="33" s="1"/>
  <c r="AY49" i="33"/>
  <c r="BB49" i="33" s="1"/>
  <c r="AY46" i="33"/>
  <c r="BB46" i="33" s="1"/>
  <c r="AX46" i="33"/>
  <c r="BA46" i="33" s="1"/>
  <c r="AZ55" i="33"/>
  <c r="BC55" i="33" s="1"/>
  <c r="AY55" i="33"/>
  <c r="BB55" i="33" s="1"/>
  <c r="AY75" i="33"/>
  <c r="BB75" i="33" s="1"/>
  <c r="AY42" i="33"/>
  <c r="BB42" i="33" s="1"/>
  <c r="AX59" i="33"/>
  <c r="BA59" i="33" s="1"/>
  <c r="AZ57" i="33"/>
  <c r="BC57" i="33" s="1"/>
  <c r="AY45" i="33"/>
  <c r="BB45" i="33" s="1"/>
  <c r="AX81" i="33"/>
  <c r="BA81" i="33" s="1"/>
  <c r="AZ81" i="33"/>
  <c r="BC81" i="33" s="1"/>
  <c r="AZ50" i="33"/>
  <c r="BC50" i="33" s="1"/>
  <c r="AY61" i="33"/>
  <c r="BB61" i="33" s="1"/>
  <c r="AX61" i="33"/>
  <c r="BA61" i="33" s="1"/>
  <c r="AY70" i="33"/>
  <c r="BB70" i="33" s="1"/>
  <c r="AZ70" i="33"/>
  <c r="BC70" i="33" s="1"/>
  <c r="AX55" i="33"/>
  <c r="BA55" i="33" s="1"/>
  <c r="AY54" i="33"/>
  <c r="BB54" i="33" s="1"/>
  <c r="AZ58" i="33"/>
  <c r="BC58" i="33" s="1"/>
  <c r="AZ30" i="33"/>
  <c r="BC30" i="33" s="1"/>
  <c r="AY58" i="33"/>
  <c r="BB58" i="33" s="1"/>
  <c r="AX19" i="33"/>
  <c r="BA19" i="33" s="1"/>
  <c r="AY19" i="33"/>
  <c r="BB19" i="33" s="1"/>
  <c r="AY8" i="33"/>
  <c r="BB8" i="33" s="1"/>
  <c r="AZ8" i="33"/>
  <c r="BC8" i="33" s="1"/>
  <c r="BJ8" i="32"/>
  <c r="AW10" i="32"/>
  <c r="AZ10" i="32" s="1"/>
  <c r="BC10" i="32" s="1"/>
  <c r="AV11" i="32"/>
  <c r="AY11" i="32"/>
  <c r="BI11" i="32" s="1"/>
  <c r="BJ16" i="32"/>
  <c r="AW18" i="32"/>
  <c r="AZ18" i="32" s="1"/>
  <c r="BC18" i="32" s="1"/>
  <c r="AV19" i="32"/>
  <c r="AY19" i="32"/>
  <c r="BJ19" i="32" s="1"/>
  <c r="BJ24" i="32"/>
  <c r="AW26" i="32"/>
  <c r="BB26" i="32" s="1"/>
  <c r="BE26" i="32" s="1"/>
  <c r="AV27" i="32"/>
  <c r="AY27" i="32"/>
  <c r="BI27" i="32" s="1"/>
  <c r="AV33" i="32"/>
  <c r="AX45" i="32"/>
  <c r="BG45" i="32" s="1"/>
  <c r="AW45" i="32"/>
  <c r="BA45" i="32" s="1"/>
  <c r="BD45" i="32" s="1"/>
  <c r="AV52" i="32"/>
  <c r="AY58" i="32"/>
  <c r="BI58" i="32" s="1"/>
  <c r="AW58" i="32"/>
  <c r="AZ58" i="32" s="1"/>
  <c r="BC58" i="32" s="1"/>
  <c r="AV58" i="32"/>
  <c r="AV61" i="32"/>
  <c r="AX63" i="32"/>
  <c r="BH63" i="32" s="1"/>
  <c r="AW63" i="32"/>
  <c r="BA63" i="32" s="1"/>
  <c r="BD63" i="32" s="1"/>
  <c r="AW64" i="32"/>
  <c r="BB64" i="32" s="1"/>
  <c r="BE64" i="32" s="1"/>
  <c r="AX64" i="32"/>
  <c r="BG64" i="32" s="1"/>
  <c r="AY75" i="32"/>
  <c r="BJ75" i="32" s="1"/>
  <c r="AV75" i="32"/>
  <c r="AV77" i="32"/>
  <c r="AX80" i="32"/>
  <c r="BG80" i="32" s="1"/>
  <c r="AW80" i="32"/>
  <c r="BA80" i="32" s="1"/>
  <c r="BD80" i="32" s="1"/>
  <c r="AY89" i="32"/>
  <c r="BJ89" i="32" s="1"/>
  <c r="AV89" i="32"/>
  <c r="AW89" i="32"/>
  <c r="AZ89" i="32" s="1"/>
  <c r="BC89" i="32" s="1"/>
  <c r="AW95" i="32"/>
  <c r="BA95" i="32" s="1"/>
  <c r="BD95" i="32" s="1"/>
  <c r="AX95" i="32"/>
  <c r="BH95" i="32" s="1"/>
  <c r="AX98" i="32"/>
  <c r="BH98" i="32" s="1"/>
  <c r="AW98" i="32"/>
  <c r="BA98" i="32" s="1"/>
  <c r="BD98" i="32" s="1"/>
  <c r="AX104" i="32"/>
  <c r="BG104" i="32" s="1"/>
  <c r="AY114" i="32"/>
  <c r="BI114" i="32" s="1"/>
  <c r="AV114" i="32"/>
  <c r="AX114" i="32"/>
  <c r="BG114" i="32" s="1"/>
  <c r="AW114" i="32"/>
  <c r="AZ114" i="32" s="1"/>
  <c r="BC114" i="32" s="1"/>
  <c r="AX119" i="32"/>
  <c r="BH119" i="32" s="1"/>
  <c r="AW119" i="32"/>
  <c r="BA119" i="32" s="1"/>
  <c r="BD119" i="32" s="1"/>
  <c r="AW135" i="32"/>
  <c r="AZ135" i="32" s="1"/>
  <c r="BC135" i="32" s="1"/>
  <c r="AX135" i="32"/>
  <c r="BG135" i="32" s="1"/>
  <c r="BI6" i="32"/>
  <c r="AV6" i="32"/>
  <c r="AX10" i="32"/>
  <c r="BH10" i="32" s="1"/>
  <c r="AX13" i="32"/>
  <c r="BH13" i="32" s="1"/>
  <c r="AW13" i="32"/>
  <c r="BB13" i="32" s="1"/>
  <c r="BE13" i="32" s="1"/>
  <c r="BI14" i="32"/>
  <c r="AV14" i="32"/>
  <c r="AX18" i="32"/>
  <c r="BH18" i="32" s="1"/>
  <c r="AX21" i="32"/>
  <c r="BH21" i="32" s="1"/>
  <c r="AW21" i="32"/>
  <c r="BB21" i="32" s="1"/>
  <c r="BE21" i="32" s="1"/>
  <c r="BI22" i="32"/>
  <c r="AV22" i="32"/>
  <c r="AX26" i="32"/>
  <c r="BG26" i="32" s="1"/>
  <c r="AY30" i="32"/>
  <c r="BI30" i="32" s="1"/>
  <c r="AV30" i="32"/>
  <c r="AV32" i="32"/>
  <c r="AX35" i="32"/>
  <c r="BH35" i="32" s="1"/>
  <c r="AW35" i="32"/>
  <c r="BA35" i="32" s="1"/>
  <c r="BD35" i="32" s="1"/>
  <c r="AX41" i="32"/>
  <c r="BG41" i="32" s="1"/>
  <c r="AW44" i="32"/>
  <c r="BB44" i="32" s="1"/>
  <c r="BE44" i="32" s="1"/>
  <c r="AX44" i="32"/>
  <c r="BH44" i="32" s="1"/>
  <c r="AV49" i="32"/>
  <c r="BJ55" i="32"/>
  <c r="AX61" i="32"/>
  <c r="BG61" i="32" s="1"/>
  <c r="AW61" i="32"/>
  <c r="BB61" i="32" s="1"/>
  <c r="BE61" i="32" s="1"/>
  <c r="BI68" i="32"/>
  <c r="AV68" i="32"/>
  <c r="BA73" i="32"/>
  <c r="BD73" i="32" s="1"/>
  <c r="AV74" i="32"/>
  <c r="AX76" i="32"/>
  <c r="BH76" i="32" s="1"/>
  <c r="AW76" i="32"/>
  <c r="BB76" i="32" s="1"/>
  <c r="BE76" i="32" s="1"/>
  <c r="AW77" i="32"/>
  <c r="BA77" i="32" s="1"/>
  <c r="BD77" i="32" s="1"/>
  <c r="AX77" i="32"/>
  <c r="BH77" i="32" s="1"/>
  <c r="BJ80" i="32"/>
  <c r="AW91" i="32"/>
  <c r="BB91" i="32" s="1"/>
  <c r="BE91" i="32" s="1"/>
  <c r="AX91" i="32"/>
  <c r="BG91" i="32" s="1"/>
  <c r="AW104" i="32"/>
  <c r="BB104" i="32" s="1"/>
  <c r="BE104" i="32" s="1"/>
  <c r="AX106" i="32"/>
  <c r="BH106" i="32" s="1"/>
  <c r="AW106" i="32"/>
  <c r="BA106" i="32" s="1"/>
  <c r="BD106" i="32" s="1"/>
  <c r="AV108" i="32"/>
  <c r="AX115" i="32"/>
  <c r="BH115" i="32" s="1"/>
  <c r="AW115" i="32"/>
  <c r="BA115" i="32" s="1"/>
  <c r="BD115" i="32" s="1"/>
  <c r="AW120" i="32"/>
  <c r="BB120" i="32" s="1"/>
  <c r="BE120" i="32" s="1"/>
  <c r="AX120" i="32"/>
  <c r="BH120" i="32" s="1"/>
  <c r="AW6" i="32"/>
  <c r="BA6" i="32" s="1"/>
  <c r="BD6" i="32" s="1"/>
  <c r="AV7" i="32"/>
  <c r="AY7" i="32"/>
  <c r="BJ7" i="32" s="1"/>
  <c r="BJ9" i="32"/>
  <c r="AW11" i="32"/>
  <c r="BA11" i="32" s="1"/>
  <c r="BD11" i="32" s="1"/>
  <c r="BJ12" i="32"/>
  <c r="AW14" i="32"/>
  <c r="BA14" i="32" s="1"/>
  <c r="BD14" i="32" s="1"/>
  <c r="AV15" i="32"/>
  <c r="AY15" i="32"/>
  <c r="BJ15" i="32" s="1"/>
  <c r="BJ17" i="32"/>
  <c r="AW19" i="32"/>
  <c r="BB19" i="32" s="1"/>
  <c r="BE19" i="32" s="1"/>
  <c r="BJ20" i="32"/>
  <c r="AW22" i="32"/>
  <c r="BB22" i="32" s="1"/>
  <c r="BE22" i="32" s="1"/>
  <c r="AV23" i="32"/>
  <c r="AY23" i="32"/>
  <c r="BJ23" i="32" s="1"/>
  <c r="BJ25" i="32"/>
  <c r="AW27" i="32"/>
  <c r="AZ27" i="32" s="1"/>
  <c r="BC27" i="32" s="1"/>
  <c r="AV29" i="32"/>
  <c r="BI29" i="32"/>
  <c r="AX31" i="32"/>
  <c r="AW31" i="32"/>
  <c r="AW32" i="32"/>
  <c r="AZ32" i="32" s="1"/>
  <c r="BC32" i="32" s="1"/>
  <c r="AX32" i="32"/>
  <c r="BH32" i="32" s="1"/>
  <c r="AX33" i="32"/>
  <c r="BH33" i="32" s="1"/>
  <c r="AW41" i="32"/>
  <c r="AZ41" i="32" s="1"/>
  <c r="BC41" i="32" s="1"/>
  <c r="AY46" i="32"/>
  <c r="BI46" i="32" s="1"/>
  <c r="AV46" i="32"/>
  <c r="BI48" i="32"/>
  <c r="AV48" i="32"/>
  <c r="AX51" i="32"/>
  <c r="BH51" i="32" s="1"/>
  <c r="AW51" i="32"/>
  <c r="BB51" i="32" s="1"/>
  <c r="BE51" i="32" s="1"/>
  <c r="AX52" i="32"/>
  <c r="BH52" i="32" s="1"/>
  <c r="AV55" i="32"/>
  <c r="AX57" i="32"/>
  <c r="BH57" i="32" s="1"/>
  <c r="AX58" i="32"/>
  <c r="BH58" i="32" s="1"/>
  <c r="AW60" i="32"/>
  <c r="BA60" i="32" s="1"/>
  <c r="BD60" i="32" s="1"/>
  <c r="AX60" i="32"/>
  <c r="BH60" i="32" s="1"/>
  <c r="AY61" i="32"/>
  <c r="BJ61" i="32" s="1"/>
  <c r="BG63" i="32"/>
  <c r="AV65" i="32"/>
  <c r="BJ67" i="32"/>
  <c r="AX74" i="32"/>
  <c r="BG74" i="32" s="1"/>
  <c r="AW74" i="32"/>
  <c r="BA74" i="32" s="1"/>
  <c r="BD74" i="32" s="1"/>
  <c r="AW75" i="32"/>
  <c r="AZ75" i="32" s="1"/>
  <c r="BC75" i="32" s="1"/>
  <c r="AY77" i="32"/>
  <c r="BJ77" i="32" s="1"/>
  <c r="AX82" i="32"/>
  <c r="BH82" i="32" s="1"/>
  <c r="AW82" i="32"/>
  <c r="BB82" i="32" s="1"/>
  <c r="BE82" i="32" s="1"/>
  <c r="AX88" i="32"/>
  <c r="BG88" i="32" s="1"/>
  <c r="AX89" i="32"/>
  <c r="BH89" i="32" s="1"/>
  <c r="AY105" i="32"/>
  <c r="BI105" i="32" s="1"/>
  <c r="AV105" i="32"/>
  <c r="AW105" i="32"/>
  <c r="AZ105" i="32" s="1"/>
  <c r="BC105" i="32" s="1"/>
  <c r="AW110" i="32"/>
  <c r="BB110" i="32" s="1"/>
  <c r="BE110" i="32" s="1"/>
  <c r="AX110" i="32"/>
  <c r="BH110" i="32" s="1"/>
  <c r="AX111" i="32"/>
  <c r="BG111" i="32" s="1"/>
  <c r="AW111" i="32"/>
  <c r="BB111" i="32" s="1"/>
  <c r="BE111" i="32" s="1"/>
  <c r="AY112" i="32"/>
  <c r="BI112" i="32" s="1"/>
  <c r="AV112" i="32"/>
  <c r="AW112" i="32"/>
  <c r="BA112" i="32" s="1"/>
  <c r="BD112" i="32" s="1"/>
  <c r="AX112" i="32"/>
  <c r="BH112" i="32" s="1"/>
  <c r="AW116" i="32"/>
  <c r="AZ116" i="32" s="1"/>
  <c r="BC116" i="32" s="1"/>
  <c r="AX116" i="32"/>
  <c r="BG116" i="32" s="1"/>
  <c r="AX132" i="32"/>
  <c r="BG132" i="32" s="1"/>
  <c r="AY137" i="32"/>
  <c r="BI137" i="32" s="1"/>
  <c r="AW137" i="32"/>
  <c r="BA137" i="32" s="1"/>
  <c r="BD137" i="32" s="1"/>
  <c r="AX137" i="32"/>
  <c r="BH137" i="32" s="1"/>
  <c r="AV137" i="32"/>
  <c r="BJ137" i="32"/>
  <c r="AX138" i="32"/>
  <c r="BH138" i="32" s="1"/>
  <c r="AW138" i="32"/>
  <c r="BA138" i="32" s="1"/>
  <c r="BD138" i="32" s="1"/>
  <c r="AX6" i="32"/>
  <c r="BG6" i="32" s="1"/>
  <c r="AX9" i="32"/>
  <c r="AW9" i="32"/>
  <c r="BB9" i="32" s="1"/>
  <c r="BE9" i="32" s="1"/>
  <c r="BI10" i="32"/>
  <c r="AV10" i="32"/>
  <c r="AX11" i="32"/>
  <c r="BH11" i="32" s="1"/>
  <c r="AX14" i="32"/>
  <c r="BG14" i="32" s="1"/>
  <c r="AX17" i="32"/>
  <c r="AW17" i="32"/>
  <c r="BB17" i="32" s="1"/>
  <c r="BE17" i="32" s="1"/>
  <c r="BI18" i="32"/>
  <c r="AV18" i="32"/>
  <c r="AX19" i="32"/>
  <c r="BG19" i="32" s="1"/>
  <c r="AX22" i="32"/>
  <c r="BG22" i="32" s="1"/>
  <c r="AX25" i="32"/>
  <c r="AW25" i="32"/>
  <c r="BB25" i="32" s="1"/>
  <c r="BE25" i="32" s="1"/>
  <c r="BI26" i="32"/>
  <c r="AV26" i="32"/>
  <c r="AX27" i="32"/>
  <c r="BH27" i="32" s="1"/>
  <c r="AX29" i="32"/>
  <c r="BH29" i="32" s="1"/>
  <c r="AW29" i="32"/>
  <c r="BA29" i="32" s="1"/>
  <c r="BD29" i="32" s="1"/>
  <c r="AW30" i="32"/>
  <c r="AZ30" i="32" s="1"/>
  <c r="BC30" i="32" s="1"/>
  <c r="AY32" i="32"/>
  <c r="BJ32" i="32" s="1"/>
  <c r="AY33" i="32"/>
  <c r="BI33" i="32" s="1"/>
  <c r="BI36" i="32"/>
  <c r="AV36" i="32"/>
  <c r="AY42" i="32"/>
  <c r="AW42" i="32"/>
  <c r="AZ42" i="32" s="1"/>
  <c r="BC42" i="32" s="1"/>
  <c r="AV42" i="32"/>
  <c r="AV45" i="32"/>
  <c r="AX47" i="32"/>
  <c r="AW47" i="32"/>
  <c r="BB47" i="32" s="1"/>
  <c r="BE47" i="32" s="1"/>
  <c r="AW48" i="32"/>
  <c r="AZ48" i="32" s="1"/>
  <c r="BC48" i="32" s="1"/>
  <c r="AX48" i="32"/>
  <c r="BG48" i="32" s="1"/>
  <c r="AX49" i="32"/>
  <c r="BG49" i="32" s="1"/>
  <c r="BI49" i="32"/>
  <c r="AY52" i="32"/>
  <c r="BJ52" i="32" s="1"/>
  <c r="AW57" i="32"/>
  <c r="AY62" i="32"/>
  <c r="BI62" i="32" s="1"/>
  <c r="AV62" i="32"/>
  <c r="BI64" i="32"/>
  <c r="AV64" i="32"/>
  <c r="AX67" i="32"/>
  <c r="BH67" i="32" s="1"/>
  <c r="AW67" i="32"/>
  <c r="BB67" i="32" s="1"/>
  <c r="BE67" i="32" s="1"/>
  <c r="AX68" i="32"/>
  <c r="BG68" i="32" s="1"/>
  <c r="BH68" i="32"/>
  <c r="AV71" i="32"/>
  <c r="AX73" i="32"/>
  <c r="BG73" i="32" s="1"/>
  <c r="AY74" i="32"/>
  <c r="BI74" i="32" s="1"/>
  <c r="AX75" i="32"/>
  <c r="BG75" i="32" s="1"/>
  <c r="AV78" i="32"/>
  <c r="AW88" i="32"/>
  <c r="BB88" i="32" s="1"/>
  <c r="BE88" i="32" s="1"/>
  <c r="AX90" i="32"/>
  <c r="BH90" i="32" s="1"/>
  <c r="AW90" i="32"/>
  <c r="BB90" i="32" s="1"/>
  <c r="BE90" i="32" s="1"/>
  <c r="AV92" i="32"/>
  <c r="BJ92" i="32"/>
  <c r="AV95" i="32"/>
  <c r="AY95" i="32"/>
  <c r="BJ95" i="32" s="1"/>
  <c r="AW107" i="32"/>
  <c r="BB107" i="32" s="1"/>
  <c r="BE107" i="32" s="1"/>
  <c r="AX107" i="32"/>
  <c r="BH107" i="32" s="1"/>
  <c r="AY108" i="32"/>
  <c r="BJ108" i="32" s="1"/>
  <c r="AX113" i="32"/>
  <c r="BG113" i="32" s="1"/>
  <c r="AW113" i="32"/>
  <c r="AZ113" i="32" s="1"/>
  <c r="BC113" i="32" s="1"/>
  <c r="AW132" i="32"/>
  <c r="BA132" i="32" s="1"/>
  <c r="BD132" i="32" s="1"/>
  <c r="AY135" i="32"/>
  <c r="BI135" i="32" s="1"/>
  <c r="AV135" i="32"/>
  <c r="AX8" i="32"/>
  <c r="BH8" i="32" s="1"/>
  <c r="BB8" i="32"/>
  <c r="BE8" i="32" s="1"/>
  <c r="AX12" i="32"/>
  <c r="BH12" i="32" s="1"/>
  <c r="AX16" i="32"/>
  <c r="BH16" i="32" s="1"/>
  <c r="AX20" i="32"/>
  <c r="BH20" i="32" s="1"/>
  <c r="AX24" i="32"/>
  <c r="BH24" i="32" s="1"/>
  <c r="AX28" i="32"/>
  <c r="BG28" i="32" s="1"/>
  <c r="AX34" i="32"/>
  <c r="BH34" i="32" s="1"/>
  <c r="AW36" i="32"/>
  <c r="AZ36" i="32" s="1"/>
  <c r="BC36" i="32" s="1"/>
  <c r="AV37" i="32"/>
  <c r="AY37" i="32"/>
  <c r="BI37" i="32" s="1"/>
  <c r="AY40" i="32"/>
  <c r="BJ40" i="32" s="1"/>
  <c r="AX50" i="32"/>
  <c r="BH50" i="32" s="1"/>
  <c r="BI50" i="32"/>
  <c r="AW52" i="32"/>
  <c r="BB52" i="32" s="1"/>
  <c r="BE52" i="32" s="1"/>
  <c r="AV53" i="32"/>
  <c r="AY53" i="32"/>
  <c r="BI53" i="32" s="1"/>
  <c r="AY56" i="32"/>
  <c r="BJ56" i="32" s="1"/>
  <c r="AX66" i="32"/>
  <c r="BH66" i="32" s="1"/>
  <c r="BI66" i="32"/>
  <c r="AW68" i="32"/>
  <c r="BA68" i="32" s="1"/>
  <c r="BD68" i="32" s="1"/>
  <c r="AV69" i="32"/>
  <c r="AY69" i="32"/>
  <c r="BI69" i="32" s="1"/>
  <c r="AY72" i="32"/>
  <c r="BI72" i="32" s="1"/>
  <c r="AX79" i="32"/>
  <c r="BH79" i="32" s="1"/>
  <c r="BI79" i="32"/>
  <c r="AY83" i="32"/>
  <c r="BJ83" i="32" s="1"/>
  <c r="AW92" i="32"/>
  <c r="BA92" i="32" s="1"/>
  <c r="BD92" i="32" s="1"/>
  <c r="BJ94" i="32"/>
  <c r="AV96" i="32"/>
  <c r="AY96" i="32"/>
  <c r="BJ96" i="32" s="1"/>
  <c r="AY99" i="32"/>
  <c r="BJ99" i="32" s="1"/>
  <c r="AW108" i="32"/>
  <c r="BA108" i="32" s="1"/>
  <c r="BD108" i="32" s="1"/>
  <c r="AX134" i="32"/>
  <c r="BH134" i="32" s="1"/>
  <c r="AV136" i="32"/>
  <c r="AY136" i="32"/>
  <c r="BI136" i="32" s="1"/>
  <c r="AY28" i="32"/>
  <c r="BJ28" i="32" s="1"/>
  <c r="AW33" i="32"/>
  <c r="AZ33" i="32" s="1"/>
  <c r="BC33" i="32" s="1"/>
  <c r="AX38" i="32"/>
  <c r="BH38" i="32" s="1"/>
  <c r="BI38" i="32"/>
  <c r="AW40" i="32"/>
  <c r="AV41" i="32"/>
  <c r="AY41" i="32"/>
  <c r="AY44" i="32"/>
  <c r="AW49" i="32"/>
  <c r="BA49" i="32" s="1"/>
  <c r="BD49" i="32" s="1"/>
  <c r="AX54" i="32"/>
  <c r="BH54" i="32" s="1"/>
  <c r="BI54" i="32"/>
  <c r="AW56" i="32"/>
  <c r="BB56" i="32" s="1"/>
  <c r="BE56" i="32" s="1"/>
  <c r="AV57" i="32"/>
  <c r="AY57" i="32"/>
  <c r="BI57" i="32" s="1"/>
  <c r="AY60" i="32"/>
  <c r="BJ60" i="32" s="1"/>
  <c r="AW65" i="32"/>
  <c r="AX70" i="32"/>
  <c r="BH70" i="32" s="1"/>
  <c r="BI70" i="32"/>
  <c r="AW72" i="32"/>
  <c r="AV73" i="32"/>
  <c r="AY73" i="32"/>
  <c r="AW78" i="32"/>
  <c r="BA78" i="32" s="1"/>
  <c r="BD78" i="32" s="1"/>
  <c r="AW84" i="32"/>
  <c r="AZ84" i="32" s="1"/>
  <c r="BC84" i="32" s="1"/>
  <c r="AY85" i="32"/>
  <c r="AW85" i="32"/>
  <c r="BB85" i="32" s="1"/>
  <c r="BE85" i="32" s="1"/>
  <c r="AV88" i="32"/>
  <c r="BI88" i="32"/>
  <c r="BI91" i="32"/>
  <c r="AX92" i="32"/>
  <c r="BH92" i="32" s="1"/>
  <c r="AX93" i="32"/>
  <c r="BH93" i="32" s="1"/>
  <c r="AX94" i="32"/>
  <c r="AW94" i="32"/>
  <c r="AW100" i="32"/>
  <c r="AY101" i="32"/>
  <c r="BH101" i="32"/>
  <c r="AW101" i="32"/>
  <c r="BB101" i="32" s="1"/>
  <c r="BE101" i="32" s="1"/>
  <c r="AV104" i="32"/>
  <c r="BI104" i="32"/>
  <c r="BI107" i="32"/>
  <c r="AX108" i="32"/>
  <c r="AY109" i="32"/>
  <c r="BI120" i="32"/>
  <c r="AV120" i="32"/>
  <c r="BJ120" i="32"/>
  <c r="AV125" i="32"/>
  <c r="AW134" i="32"/>
  <c r="BB134" i="32" s="1"/>
  <c r="BE134" i="32" s="1"/>
  <c r="BB31" i="32"/>
  <c r="BE31" i="32" s="1"/>
  <c r="AX81" i="32"/>
  <c r="BH81" i="32" s="1"/>
  <c r="BI81" i="32"/>
  <c r="AW83" i="32"/>
  <c r="BA83" i="32" s="1"/>
  <c r="BD83" i="32" s="1"/>
  <c r="AV84" i="32"/>
  <c r="AY84" i="32"/>
  <c r="BI84" i="32" s="1"/>
  <c r="AY87" i="32"/>
  <c r="BI87" i="32" s="1"/>
  <c r="AX97" i="32"/>
  <c r="BH97" i="32" s="1"/>
  <c r="BI97" i="32"/>
  <c r="AW99" i="32"/>
  <c r="AZ99" i="32" s="1"/>
  <c r="BC99" i="32" s="1"/>
  <c r="AV100" i="32"/>
  <c r="AY100" i="32"/>
  <c r="BI100" i="32" s="1"/>
  <c r="AY103" i="32"/>
  <c r="BJ103" i="32" s="1"/>
  <c r="AV111" i="32"/>
  <c r="BI111" i="32"/>
  <c r="BA111" i="32"/>
  <c r="BD111" i="32" s="1"/>
  <c r="AY116" i="32"/>
  <c r="BJ116" i="32" s="1"/>
  <c r="AV117" i="32"/>
  <c r="BJ117" i="32"/>
  <c r="AY118" i="32"/>
  <c r="BI118" i="32" s="1"/>
  <c r="AW118" i="32"/>
  <c r="AV126" i="32"/>
  <c r="AX126" i="32"/>
  <c r="BH126" i="32" s="1"/>
  <c r="AW126" i="32"/>
  <c r="BB126" i="32" s="1"/>
  <c r="BE126" i="32" s="1"/>
  <c r="AY129" i="32"/>
  <c r="BI129" i="32" s="1"/>
  <c r="AW129" i="32"/>
  <c r="AZ129" i="32" s="1"/>
  <c r="BC129" i="32" s="1"/>
  <c r="AX129" i="32"/>
  <c r="BH129" i="32" s="1"/>
  <c r="AV132" i="32"/>
  <c r="AY132" i="32"/>
  <c r="BJ132" i="32" s="1"/>
  <c r="AY133" i="32"/>
  <c r="BJ133" i="32" s="1"/>
  <c r="AV133" i="32"/>
  <c r="AX109" i="32"/>
  <c r="BG109" i="32" s="1"/>
  <c r="AY110" i="32"/>
  <c r="BI110" i="32" s="1"/>
  <c r="AW117" i="32"/>
  <c r="BJ119" i="32"/>
  <c r="AV124" i="32"/>
  <c r="AY124" i="32"/>
  <c r="AY127" i="32"/>
  <c r="AW136" i="32"/>
  <c r="BA136" i="32" s="1"/>
  <c r="BD136" i="32" s="1"/>
  <c r="BI113" i="32"/>
  <c r="AX125" i="32"/>
  <c r="BH125" i="32" s="1"/>
  <c r="BI125" i="32"/>
  <c r="AW127" i="32"/>
  <c r="AV128" i="32"/>
  <c r="AY128" i="32"/>
  <c r="BI128" i="32" s="1"/>
  <c r="AY131" i="32"/>
  <c r="BI131" i="32" s="1"/>
  <c r="BB119" i="32"/>
  <c r="BE119" i="32" s="1"/>
  <c r="AZ71" i="32" l="1"/>
  <c r="BC71" i="32" s="1"/>
  <c r="BG60" i="32"/>
  <c r="BA75" i="32"/>
  <c r="BD75" i="32" s="1"/>
  <c r="BA53" i="32"/>
  <c r="BD53" i="32" s="1"/>
  <c r="AZ124" i="32"/>
  <c r="BC124" i="32" s="1"/>
  <c r="BG117" i="32"/>
  <c r="AZ69" i="32"/>
  <c r="BC69" i="32" s="1"/>
  <c r="BG78" i="32"/>
  <c r="BA28" i="32"/>
  <c r="BD28" i="32" s="1"/>
  <c r="BH84" i="32"/>
  <c r="BB59" i="32"/>
  <c r="BE59" i="32" s="1"/>
  <c r="BF59" i="32" s="1"/>
  <c r="BH85" i="32"/>
  <c r="BB62" i="32"/>
  <c r="BE62" i="32" s="1"/>
  <c r="BI45" i="32"/>
  <c r="BG10" i="32"/>
  <c r="BJ59" i="32"/>
  <c r="BG7" i="32"/>
  <c r="AZ80" i="32"/>
  <c r="BC80" i="32" s="1"/>
  <c r="BA110" i="32"/>
  <c r="BD110" i="32" s="1"/>
  <c r="AZ53" i="32"/>
  <c r="BC53" i="32" s="1"/>
  <c r="BH136" i="32"/>
  <c r="BB24" i="32"/>
  <c r="BE24" i="32" s="1"/>
  <c r="BB66" i="32"/>
  <c r="BE66" i="32" s="1"/>
  <c r="BH30" i="32"/>
  <c r="AZ28" i="32"/>
  <c r="BC28" i="32" s="1"/>
  <c r="BH56" i="32"/>
  <c r="BH73" i="32"/>
  <c r="BA69" i="32"/>
  <c r="BD69" i="32" s="1"/>
  <c r="BG134" i="32"/>
  <c r="BA15" i="32"/>
  <c r="BD15" i="32" s="1"/>
  <c r="BA7" i="32"/>
  <c r="BD7" i="32" s="1"/>
  <c r="BG87" i="32"/>
  <c r="BB34" i="32"/>
  <c r="BE34" i="32" s="1"/>
  <c r="BF34" i="32" s="1"/>
  <c r="BA133" i="32"/>
  <c r="BD133" i="32" s="1"/>
  <c r="AZ102" i="32"/>
  <c r="BC102" i="32" s="1"/>
  <c r="BB18" i="32"/>
  <c r="BE18" i="32" s="1"/>
  <c r="AZ7" i="32"/>
  <c r="BC7" i="32" s="1"/>
  <c r="BJ105" i="32"/>
  <c r="AZ130" i="32"/>
  <c r="BC130" i="32" s="1"/>
  <c r="BB102" i="32"/>
  <c r="BE102" i="32" s="1"/>
  <c r="BF102" i="32" s="1"/>
  <c r="BA26" i="32"/>
  <c r="BD26" i="32" s="1"/>
  <c r="AZ23" i="32"/>
  <c r="BC23" i="32" s="1"/>
  <c r="AZ15" i="32"/>
  <c r="BC15" i="32" s="1"/>
  <c r="BB50" i="32"/>
  <c r="BE50" i="32" s="1"/>
  <c r="BF50" i="32" s="1"/>
  <c r="BA8" i="32"/>
  <c r="BD8" i="32" s="1"/>
  <c r="BF8" i="32" s="1"/>
  <c r="BJ34" i="32"/>
  <c r="BG133" i="32"/>
  <c r="BH124" i="32"/>
  <c r="AZ96" i="32"/>
  <c r="BC96" i="32" s="1"/>
  <c r="BB63" i="32"/>
  <c r="BE63" i="32" s="1"/>
  <c r="BG79" i="32"/>
  <c r="BG36" i="32"/>
  <c r="BG11" i="32"/>
  <c r="AZ106" i="32"/>
  <c r="BC106" i="32" s="1"/>
  <c r="BA50" i="32"/>
  <c r="BD50" i="32" s="1"/>
  <c r="AZ26" i="32"/>
  <c r="BC26" i="32" s="1"/>
  <c r="BA93" i="32"/>
  <c r="BD93" i="32" s="1"/>
  <c r="BF93" i="32" s="1"/>
  <c r="BG40" i="32"/>
  <c r="BH72" i="32"/>
  <c r="BI83" i="32"/>
  <c r="BH37" i="32"/>
  <c r="BB46" i="32"/>
  <c r="BE46" i="32" s="1"/>
  <c r="BG44" i="32"/>
  <c r="BA23" i="32"/>
  <c r="BD23" i="32" s="1"/>
  <c r="BA128" i="32"/>
  <c r="BD128" i="32" s="1"/>
  <c r="AZ81" i="32"/>
  <c r="BC81" i="32" s="1"/>
  <c r="BJ27" i="32"/>
  <c r="BG130" i="32"/>
  <c r="BB124" i="32"/>
  <c r="BE124" i="32" s="1"/>
  <c r="BF124" i="32" s="1"/>
  <c r="BG43" i="32"/>
  <c r="BH113" i="32"/>
  <c r="BB133" i="32"/>
  <c r="BE133" i="32" s="1"/>
  <c r="BH83" i="32"/>
  <c r="BG65" i="32"/>
  <c r="AZ39" i="32"/>
  <c r="BC39" i="32" s="1"/>
  <c r="BF39" i="32" s="1"/>
  <c r="BG112" i="32"/>
  <c r="BG57" i="32"/>
  <c r="AZ95" i="32"/>
  <c r="BC95" i="32" s="1"/>
  <c r="BI89" i="32"/>
  <c r="BA81" i="32"/>
  <c r="BD81" i="32" s="1"/>
  <c r="AZ83" i="32"/>
  <c r="BC83" i="32" s="1"/>
  <c r="BB71" i="32"/>
  <c r="BE71" i="32" s="1"/>
  <c r="BF71" i="32" s="1"/>
  <c r="BB39" i="32"/>
  <c r="BE39" i="32" s="1"/>
  <c r="BA44" i="32"/>
  <c r="BD44" i="32" s="1"/>
  <c r="BG27" i="32"/>
  <c r="BB95" i="32"/>
  <c r="BE95" i="32" s="1"/>
  <c r="BB78" i="32"/>
  <c r="BE78" i="32" s="1"/>
  <c r="BA62" i="32"/>
  <c r="BD62" i="32" s="1"/>
  <c r="BH42" i="32"/>
  <c r="BA46" i="32"/>
  <c r="BD46" i="32" s="1"/>
  <c r="BF46" i="32" s="1"/>
  <c r="BB58" i="32"/>
  <c r="BE58" i="32" s="1"/>
  <c r="BA130" i="32"/>
  <c r="BD130" i="32" s="1"/>
  <c r="BF130" i="32" s="1"/>
  <c r="BB79" i="32"/>
  <c r="BE79" i="32" s="1"/>
  <c r="BG129" i="32"/>
  <c r="BG46" i="32"/>
  <c r="BG59" i="32"/>
  <c r="BA131" i="32"/>
  <c r="BD131" i="32" s="1"/>
  <c r="BH128" i="32"/>
  <c r="BB86" i="32"/>
  <c r="BE86" i="32" s="1"/>
  <c r="BH132" i="32"/>
  <c r="BJ118" i="32"/>
  <c r="BA109" i="32"/>
  <c r="BD109" i="32" s="1"/>
  <c r="BA37" i="32"/>
  <c r="BD37" i="32" s="1"/>
  <c r="BG89" i="32"/>
  <c r="BG15" i="32"/>
  <c r="AZ73" i="32"/>
  <c r="BC73" i="32" s="1"/>
  <c r="BF73" i="32" s="1"/>
  <c r="BA66" i="32"/>
  <c r="BD66" i="32" s="1"/>
  <c r="BF66" i="32" s="1"/>
  <c r="BI23" i="32"/>
  <c r="BH23" i="32"/>
  <c r="BG120" i="32"/>
  <c r="BJ69" i="32"/>
  <c r="BA30" i="32"/>
  <c r="BD30" i="32" s="1"/>
  <c r="BA58" i="32"/>
  <c r="BD58" i="32" s="1"/>
  <c r="BA24" i="32"/>
  <c r="BD24" i="32" s="1"/>
  <c r="BG118" i="32"/>
  <c r="AZ109" i="32"/>
  <c r="BC109" i="32" s="1"/>
  <c r="BB129" i="32"/>
  <c r="BE129" i="32" s="1"/>
  <c r="BB55" i="32"/>
  <c r="BE55" i="32" s="1"/>
  <c r="AZ37" i="32"/>
  <c r="BC37" i="32" s="1"/>
  <c r="BF37" i="32" s="1"/>
  <c r="BH96" i="32"/>
  <c r="AZ55" i="32"/>
  <c r="BC55" i="32" s="1"/>
  <c r="BB80" i="32"/>
  <c r="BE80" i="32" s="1"/>
  <c r="BH45" i="32"/>
  <c r="BA97" i="32"/>
  <c r="BD97" i="32" s="1"/>
  <c r="BG77" i="32"/>
  <c r="AZ61" i="32"/>
  <c r="BC61" i="32" s="1"/>
  <c r="BB6" i="32"/>
  <c r="BE6" i="32" s="1"/>
  <c r="BD7" i="34"/>
  <c r="BD50" i="34"/>
  <c r="BD11" i="34"/>
  <c r="BD41" i="34"/>
  <c r="BD18" i="34"/>
  <c r="BD59" i="34"/>
  <c r="BD45" i="34"/>
  <c r="BD58" i="34"/>
  <c r="BD6" i="34"/>
  <c r="BD39" i="34"/>
  <c r="BD49" i="34"/>
  <c r="BD17" i="34"/>
  <c r="BD35" i="34"/>
  <c r="BD12" i="34"/>
  <c r="BD21" i="34"/>
  <c r="BD62" i="34"/>
  <c r="BD20" i="34"/>
  <c r="BD34" i="33"/>
  <c r="BD9" i="33"/>
  <c r="BD11" i="33"/>
  <c r="BD47" i="33"/>
  <c r="BD68" i="33"/>
  <c r="BD80" i="33"/>
  <c r="BD67" i="33"/>
  <c r="BD71" i="33"/>
  <c r="BD31" i="33"/>
  <c r="BD37" i="33"/>
  <c r="BD76" i="33"/>
  <c r="BD32" i="33"/>
  <c r="BD23" i="33"/>
  <c r="BD73" i="33"/>
  <c r="BD28" i="33"/>
  <c r="BD45" i="33"/>
  <c r="BD44" i="33"/>
  <c r="BD53" i="33"/>
  <c r="BD66" i="33"/>
  <c r="BD60" i="33"/>
  <c r="BD7" i="33"/>
  <c r="BD6" i="33"/>
  <c r="BD56" i="33"/>
  <c r="BD21" i="33"/>
  <c r="BD29" i="33"/>
  <c r="BD12" i="33"/>
  <c r="BD33" i="33"/>
  <c r="BD64" i="33"/>
  <c r="BD17" i="33"/>
  <c r="BD72" i="33"/>
  <c r="BD33" i="34"/>
  <c r="BD48" i="34"/>
  <c r="BD31" i="34"/>
  <c r="BD10" i="34"/>
  <c r="BD40" i="34"/>
  <c r="BD57" i="34"/>
  <c r="BD48" i="33"/>
  <c r="BD42" i="33"/>
  <c r="BD15" i="33"/>
  <c r="AZ128" i="32"/>
  <c r="BC128" i="32" s="1"/>
  <c r="AZ86" i="32"/>
  <c r="BC86" i="32" s="1"/>
  <c r="BH80" i="32"/>
  <c r="BG55" i="32"/>
  <c r="BB125" i="32"/>
  <c r="BE125" i="32" s="1"/>
  <c r="AZ125" i="32"/>
  <c r="BC125" i="32" s="1"/>
  <c r="BB106" i="32"/>
  <c r="BE106" i="32" s="1"/>
  <c r="BB35" i="32"/>
  <c r="BE35" i="32" s="1"/>
  <c r="BA107" i="32"/>
  <c r="BD107" i="32" s="1"/>
  <c r="BH99" i="32"/>
  <c r="BG105" i="32"/>
  <c r="AZ78" i="32"/>
  <c r="BC78" i="32" s="1"/>
  <c r="BF78" i="32" s="1"/>
  <c r="BA135" i="32"/>
  <c r="BD135" i="32" s="1"/>
  <c r="AZ107" i="32"/>
  <c r="BC107" i="32" s="1"/>
  <c r="BG90" i="32"/>
  <c r="BG13" i="32"/>
  <c r="BB97" i="32"/>
  <c r="BE97" i="32" s="1"/>
  <c r="BI7" i="32"/>
  <c r="BB11" i="32"/>
  <c r="BE11" i="32" s="1"/>
  <c r="AZ119" i="32"/>
  <c r="BC119" i="32" s="1"/>
  <c r="BF119" i="32" s="1"/>
  <c r="BB89" i="32"/>
  <c r="BE89" i="32" s="1"/>
  <c r="BA89" i="32"/>
  <c r="BD89" i="32" s="1"/>
  <c r="BI77" i="32"/>
  <c r="BH86" i="32"/>
  <c r="AZ131" i="32"/>
  <c r="BC131" i="32" s="1"/>
  <c r="BG100" i="32"/>
  <c r="BA43" i="32"/>
  <c r="BD43" i="32" s="1"/>
  <c r="AZ54" i="32"/>
  <c r="BC54" i="32" s="1"/>
  <c r="BJ138" i="32"/>
  <c r="AZ108" i="32"/>
  <c r="BC108" i="32" s="1"/>
  <c r="BB12" i="32"/>
  <c r="BE12" i="32" s="1"/>
  <c r="BG110" i="32"/>
  <c r="BG18" i="32"/>
  <c r="AZ12" i="32"/>
  <c r="BC12" i="32" s="1"/>
  <c r="BB14" i="32"/>
  <c r="BE14" i="32" s="1"/>
  <c r="BG137" i="32"/>
  <c r="BA103" i="32"/>
  <c r="BD103" i="32" s="1"/>
  <c r="BH91" i="32"/>
  <c r="BG131" i="32"/>
  <c r="AZ68" i="32"/>
  <c r="BC68" i="32" s="1"/>
  <c r="BH28" i="32"/>
  <c r="BB135" i="32"/>
  <c r="BE135" i="32" s="1"/>
  <c r="BA79" i="32"/>
  <c r="BD79" i="32" s="1"/>
  <c r="AZ63" i="32"/>
  <c r="BC63" i="32" s="1"/>
  <c r="AZ35" i="32"/>
  <c r="BC35" i="32" s="1"/>
  <c r="AZ138" i="32"/>
  <c r="BC138" i="32" s="1"/>
  <c r="BB105" i="32"/>
  <c r="BE105" i="32" s="1"/>
  <c r="BA105" i="32"/>
  <c r="BD105" i="32" s="1"/>
  <c r="BF105" i="32" s="1"/>
  <c r="BI15" i="32"/>
  <c r="BJ110" i="32"/>
  <c r="BB30" i="32"/>
  <c r="BE30" i="32" s="1"/>
  <c r="BH102" i="32"/>
  <c r="BG102" i="32"/>
  <c r="BD26" i="34"/>
  <c r="BD43" i="34"/>
  <c r="BD35" i="33"/>
  <c r="BD16" i="33"/>
  <c r="BD13" i="33"/>
  <c r="BD30" i="33"/>
  <c r="BD10" i="33"/>
  <c r="BD14" i="33"/>
  <c r="BD25" i="33"/>
  <c r="BD70" i="33"/>
  <c r="BD15" i="34"/>
  <c r="BD18" i="33"/>
  <c r="BD60" i="34"/>
  <c r="BD27" i="33"/>
  <c r="BD44" i="34"/>
  <c r="BD61" i="34"/>
  <c r="BD65" i="33"/>
  <c r="BD52" i="33"/>
  <c r="BD63" i="34"/>
  <c r="BA65" i="32"/>
  <c r="BD65" i="32" s="1"/>
  <c r="AZ65" i="32"/>
  <c r="BC65" i="32" s="1"/>
  <c r="BI41" i="32"/>
  <c r="BJ41" i="32"/>
  <c r="BB127" i="32"/>
  <c r="BE127" i="32" s="1"/>
  <c r="AZ127" i="32"/>
  <c r="BC127" i="32" s="1"/>
  <c r="BJ127" i="32"/>
  <c r="BI127" i="32"/>
  <c r="BG108" i="32"/>
  <c r="BH108" i="32"/>
  <c r="BJ109" i="32"/>
  <c r="BI109" i="32"/>
  <c r="BB72" i="32"/>
  <c r="BE72" i="32" s="1"/>
  <c r="AZ72" i="32"/>
  <c r="BC72" i="32" s="1"/>
  <c r="BA117" i="32"/>
  <c r="BD117" i="32" s="1"/>
  <c r="AZ117" i="32"/>
  <c r="BC117" i="32" s="1"/>
  <c r="BB117" i="32"/>
  <c r="BE117" i="32" s="1"/>
  <c r="BI73" i="32"/>
  <c r="BJ73" i="32"/>
  <c r="BI44" i="32"/>
  <c r="BJ44" i="32"/>
  <c r="BB40" i="32"/>
  <c r="BE40" i="32" s="1"/>
  <c r="BA40" i="32"/>
  <c r="BD40" i="32" s="1"/>
  <c r="AZ40" i="32"/>
  <c r="BC40" i="32" s="1"/>
  <c r="BJ72" i="32"/>
  <c r="BI61" i="32"/>
  <c r="BA33" i="32"/>
  <c r="BD33" i="32" s="1"/>
  <c r="BH39" i="32"/>
  <c r="BH71" i="32"/>
  <c r="BG93" i="32"/>
  <c r="BB43" i="32"/>
  <c r="BE43" i="32" s="1"/>
  <c r="BH104" i="32"/>
  <c r="BF69" i="32"/>
  <c r="BG52" i="32"/>
  <c r="BH69" i="32"/>
  <c r="BI56" i="32"/>
  <c r="BH53" i="32"/>
  <c r="BH135" i="32"/>
  <c r="AZ77" i="32"/>
  <c r="BC77" i="32" s="1"/>
  <c r="BA61" i="32"/>
  <c r="BD61" i="32" s="1"/>
  <c r="BB45" i="32"/>
  <c r="BE45" i="32" s="1"/>
  <c r="AZ44" i="32"/>
  <c r="BC44" i="32" s="1"/>
  <c r="BJ33" i="32"/>
  <c r="BG138" i="32"/>
  <c r="AZ110" i="32"/>
  <c r="BC110" i="32" s="1"/>
  <c r="BF110" i="32" s="1"/>
  <c r="AZ88" i="32"/>
  <c r="BC88" i="32" s="1"/>
  <c r="BJ71" i="32"/>
  <c r="AZ22" i="32"/>
  <c r="BC22" i="32" s="1"/>
  <c r="AZ14" i="32"/>
  <c r="BC14" i="32" s="1"/>
  <c r="AZ6" i="32"/>
  <c r="BC6" i="32" s="1"/>
  <c r="BH49" i="32"/>
  <c r="BH22" i="32"/>
  <c r="BJ114" i="32"/>
  <c r="AZ104" i="32"/>
  <c r="BC104" i="32" s="1"/>
  <c r="BA52" i="32"/>
  <c r="BD52" i="32" s="1"/>
  <c r="BI19" i="32"/>
  <c r="AZ87" i="32"/>
  <c r="BC87" i="32" s="1"/>
  <c r="BI93" i="32"/>
  <c r="AZ103" i="32"/>
  <c r="BC103" i="32" s="1"/>
  <c r="BG125" i="32"/>
  <c r="BH88" i="32"/>
  <c r="BH41" i="32"/>
  <c r="BH64" i="32"/>
  <c r="AZ111" i="32"/>
  <c r="BC111" i="32" s="1"/>
  <c r="BF111" i="32" s="1"/>
  <c r="BH75" i="32"/>
  <c r="AZ74" i="32"/>
  <c r="BC74" i="32" s="1"/>
  <c r="BG35" i="32"/>
  <c r="BA22" i="32"/>
  <c r="BD22" i="32" s="1"/>
  <c r="BA114" i="32"/>
  <c r="BD114" i="32" s="1"/>
  <c r="BB77" i="32"/>
  <c r="BE77" i="32" s="1"/>
  <c r="BA16" i="32"/>
  <c r="BD16" i="32" s="1"/>
  <c r="AZ16" i="32"/>
  <c r="BC16" i="32" s="1"/>
  <c r="BH127" i="32"/>
  <c r="BB38" i="32"/>
  <c r="BE38" i="32" s="1"/>
  <c r="BA38" i="32"/>
  <c r="BD38" i="32" s="1"/>
  <c r="BB138" i="32"/>
  <c r="BE138" i="32" s="1"/>
  <c r="BA87" i="32"/>
  <c r="BD87" i="32" s="1"/>
  <c r="BH109" i="32"/>
  <c r="BI96" i="32"/>
  <c r="BA88" i="32"/>
  <c r="BD88" i="32" s="1"/>
  <c r="BG34" i="32"/>
  <c r="BA96" i="32"/>
  <c r="BD96" i="32" s="1"/>
  <c r="BG81" i="32"/>
  <c r="BG62" i="32"/>
  <c r="BB20" i="32"/>
  <c r="BE20" i="32" s="1"/>
  <c r="BG107" i="32"/>
  <c r="BJ87" i="32"/>
  <c r="BJ74" i="32"/>
  <c r="BJ58" i="32"/>
  <c r="BG29" i="32"/>
  <c r="BA18" i="32"/>
  <c r="BD18" i="32" s="1"/>
  <c r="AZ20" i="32"/>
  <c r="BC20" i="32" s="1"/>
  <c r="BB74" i="32"/>
  <c r="BE74" i="32" s="1"/>
  <c r="BB68" i="32"/>
  <c r="BE68" i="32" s="1"/>
  <c r="BG24" i="32"/>
  <c r="BG16" i="32"/>
  <c r="BH114" i="32"/>
  <c r="BB33" i="32"/>
  <c r="BE33" i="32" s="1"/>
  <c r="BA54" i="32"/>
  <c r="BD54" i="32" s="1"/>
  <c r="BG103" i="32"/>
  <c r="BB70" i="32"/>
  <c r="BE70" i="32" s="1"/>
  <c r="BA70" i="32"/>
  <c r="BD70" i="32" s="1"/>
  <c r="BD26" i="33"/>
  <c r="BD40" i="33"/>
  <c r="BD8" i="33"/>
  <c r="BD46" i="33"/>
  <c r="BD39" i="33"/>
  <c r="BD64" i="34"/>
  <c r="BD13" i="34"/>
  <c r="BD19" i="34"/>
  <c r="BD36" i="34"/>
  <c r="BD27" i="34"/>
  <c r="BD51" i="34"/>
  <c r="BD9" i="34"/>
  <c r="BD22" i="34"/>
  <c r="BD16" i="34"/>
  <c r="BD41" i="33"/>
  <c r="BD42" i="34"/>
  <c r="BD38" i="34"/>
  <c r="BD28" i="34"/>
  <c r="BD62" i="33"/>
  <c r="BD23" i="34"/>
  <c r="BD14" i="34"/>
  <c r="BD24" i="34"/>
  <c r="BD19" i="33"/>
  <c r="BD49" i="33"/>
  <c r="BD24" i="33"/>
  <c r="BD75" i="33"/>
  <c r="BD58" i="33"/>
  <c r="BD57" i="33"/>
  <c r="BD54" i="33"/>
  <c r="BD61" i="33"/>
  <c r="BD81" i="33"/>
  <c r="BD20" i="33"/>
  <c r="BD50" i="33"/>
  <c r="BD55" i="33"/>
  <c r="BD59" i="33"/>
  <c r="BI28" i="32"/>
  <c r="BA67" i="32"/>
  <c r="BD67" i="32" s="1"/>
  <c r="AZ67" i="32"/>
  <c r="BC67" i="32" s="1"/>
  <c r="BB36" i="32"/>
  <c r="BE36" i="32" s="1"/>
  <c r="BG12" i="32"/>
  <c r="BH9" i="32"/>
  <c r="BG9" i="32"/>
  <c r="BA51" i="32"/>
  <c r="BD51" i="32" s="1"/>
  <c r="AZ51" i="32"/>
  <c r="BC51" i="32" s="1"/>
  <c r="BJ57" i="32"/>
  <c r="BB32" i="32"/>
  <c r="BE32" i="32" s="1"/>
  <c r="BI32" i="32"/>
  <c r="BI133" i="32"/>
  <c r="BJ131" i="32"/>
  <c r="BH116" i="32"/>
  <c r="BA120" i="32"/>
  <c r="BD120" i="32" s="1"/>
  <c r="BJ101" i="32"/>
  <c r="BI101" i="32"/>
  <c r="BG66" i="32"/>
  <c r="BA99" i="32"/>
  <c r="BD99" i="32" s="1"/>
  <c r="BB92" i="32"/>
  <c r="BE92" i="32" s="1"/>
  <c r="BJ84" i="32"/>
  <c r="BB42" i="32"/>
  <c r="BE42" i="32" s="1"/>
  <c r="BA25" i="32"/>
  <c r="BD25" i="32" s="1"/>
  <c r="AZ25" i="32"/>
  <c r="BC25" i="32" s="1"/>
  <c r="BA10" i="32"/>
  <c r="BD10" i="32" s="1"/>
  <c r="BA31" i="32"/>
  <c r="BD31" i="32" s="1"/>
  <c r="AZ31" i="32"/>
  <c r="BC31" i="32" s="1"/>
  <c r="AZ91" i="32"/>
  <c r="BC91" i="32" s="1"/>
  <c r="BB49" i="32"/>
  <c r="BE49" i="32" s="1"/>
  <c r="BG95" i="32"/>
  <c r="BJ11" i="32"/>
  <c r="BI124" i="32"/>
  <c r="BJ124" i="32"/>
  <c r="BB98" i="32"/>
  <c r="BE98" i="32" s="1"/>
  <c r="BI132" i="32"/>
  <c r="BJ129" i="32"/>
  <c r="BA126" i="32"/>
  <c r="BD126" i="32" s="1"/>
  <c r="AZ126" i="32"/>
  <c r="BC126" i="32" s="1"/>
  <c r="BA116" i="32"/>
  <c r="BD116" i="32" s="1"/>
  <c r="BI103" i="32"/>
  <c r="BA134" i="32"/>
  <c r="BD134" i="32" s="1"/>
  <c r="AZ134" i="32"/>
  <c r="BC134" i="32" s="1"/>
  <c r="BA104" i="32"/>
  <c r="BD104" i="32" s="1"/>
  <c r="BB100" i="32"/>
  <c r="BE100" i="32" s="1"/>
  <c r="BA100" i="32"/>
  <c r="BD100" i="32" s="1"/>
  <c r="BH94" i="32"/>
  <c r="BG94" i="32"/>
  <c r="AZ85" i="32"/>
  <c r="BC85" i="32" s="1"/>
  <c r="BA85" i="32"/>
  <c r="BD85" i="32" s="1"/>
  <c r="BI60" i="32"/>
  <c r="BG33" i="32"/>
  <c r="BJ136" i="32"/>
  <c r="BI99" i="32"/>
  <c r="BG92" i="32"/>
  <c r="AZ52" i="32"/>
  <c r="BC52" i="32" s="1"/>
  <c r="AZ49" i="32"/>
  <c r="BC49" i="32" s="1"/>
  <c r="BI40" i="32"/>
  <c r="BJ135" i="32"/>
  <c r="BB113" i="32"/>
  <c r="BE113" i="32" s="1"/>
  <c r="BA113" i="32"/>
  <c r="BD113" i="32" s="1"/>
  <c r="BI75" i="32"/>
  <c r="BA64" i="32"/>
  <c r="BD64" i="32" s="1"/>
  <c r="BJ62" i="32"/>
  <c r="BB57" i="32"/>
  <c r="BE57" i="32" s="1"/>
  <c r="BA57" i="32"/>
  <c r="BD57" i="32" s="1"/>
  <c r="BA47" i="32"/>
  <c r="BD47" i="32" s="1"/>
  <c r="AZ47" i="32"/>
  <c r="BC47" i="32" s="1"/>
  <c r="BJ42" i="32"/>
  <c r="BI42" i="32"/>
  <c r="BA36" i="32"/>
  <c r="BD36" i="32" s="1"/>
  <c r="AZ29" i="32"/>
  <c r="BC29" i="32" s="1"/>
  <c r="BH26" i="32"/>
  <c r="BH25" i="32"/>
  <c r="BG25" i="32"/>
  <c r="BG21" i="32"/>
  <c r="BA17" i="32"/>
  <c r="BD17" i="32" s="1"/>
  <c r="AZ17" i="32"/>
  <c r="BC17" i="32" s="1"/>
  <c r="BB10" i="32"/>
  <c r="BE10" i="32" s="1"/>
  <c r="BF7" i="32"/>
  <c r="AZ137" i="32"/>
  <c r="BC137" i="32" s="1"/>
  <c r="BB137" i="32"/>
  <c r="BE137" i="32" s="1"/>
  <c r="AZ132" i="32"/>
  <c r="BC132" i="32" s="1"/>
  <c r="BJ112" i="32"/>
  <c r="AZ112" i="32"/>
  <c r="BC112" i="32" s="1"/>
  <c r="BB112" i="32"/>
  <c r="BE112" i="32" s="1"/>
  <c r="BI108" i="32"/>
  <c r="BB99" i="32"/>
  <c r="BE99" i="32" s="1"/>
  <c r="BA82" i="32"/>
  <c r="BD82" i="32" s="1"/>
  <c r="AZ82" i="32"/>
  <c r="BC82" i="32" s="1"/>
  <c r="BB65" i="32"/>
  <c r="BE65" i="32" s="1"/>
  <c r="AZ64" i="32"/>
  <c r="BC64" i="32" s="1"/>
  <c r="BA48" i="32"/>
  <c r="BD48" i="32" s="1"/>
  <c r="BG32" i="32"/>
  <c r="BH31" i="32"/>
  <c r="BG31" i="32"/>
  <c r="BG115" i="32"/>
  <c r="BG106" i="32"/>
  <c r="BJ30" i="32"/>
  <c r="BB27" i="32"/>
  <c r="BE27" i="32" s="1"/>
  <c r="AZ19" i="32"/>
  <c r="BC19" i="32" s="1"/>
  <c r="BA13" i="32"/>
  <c r="BD13" i="32" s="1"/>
  <c r="AZ13" i="32"/>
  <c r="BC13" i="32" s="1"/>
  <c r="BH6" i="32"/>
  <c r="BG119" i="32"/>
  <c r="BB114" i="32"/>
  <c r="BE114" i="32" s="1"/>
  <c r="BG98" i="32"/>
  <c r="BB83" i="32"/>
  <c r="BE83" i="32" s="1"/>
  <c r="BH61" i="32"/>
  <c r="BJ53" i="32"/>
  <c r="BI52" i="32"/>
  <c r="BA19" i="32"/>
  <c r="BD19" i="32" s="1"/>
  <c r="BI85" i="32"/>
  <c r="BJ85" i="32"/>
  <c r="BA56" i="32"/>
  <c r="BD56" i="32" s="1"/>
  <c r="BH74" i="32"/>
  <c r="BJ128" i="32"/>
  <c r="AZ118" i="32"/>
  <c r="BC118" i="32" s="1"/>
  <c r="BB118" i="32"/>
  <c r="BE118" i="32" s="1"/>
  <c r="BA94" i="32"/>
  <c r="BD94" i="32" s="1"/>
  <c r="AZ94" i="32"/>
  <c r="BC94" i="32" s="1"/>
  <c r="BB84" i="32"/>
  <c r="BE84" i="32" s="1"/>
  <c r="BA84" i="32"/>
  <c r="BD84" i="32" s="1"/>
  <c r="BF53" i="32"/>
  <c r="BA90" i="32"/>
  <c r="BD90" i="32" s="1"/>
  <c r="AZ90" i="32"/>
  <c r="BC90" i="32" s="1"/>
  <c r="BG76" i="32"/>
  <c r="BH48" i="32"/>
  <c r="BJ46" i="32"/>
  <c r="AZ120" i="32"/>
  <c r="BC120" i="32" s="1"/>
  <c r="AZ11" i="32"/>
  <c r="BC11" i="32" s="1"/>
  <c r="BB75" i="32"/>
  <c r="BE75" i="32" s="1"/>
  <c r="BF75" i="32" s="1"/>
  <c r="BA27" i="32"/>
  <c r="BD27" i="32" s="1"/>
  <c r="BH19" i="32"/>
  <c r="BB115" i="32"/>
  <c r="BE115" i="32" s="1"/>
  <c r="AZ136" i="32"/>
  <c r="BC136" i="32" s="1"/>
  <c r="BA127" i="32"/>
  <c r="BD127" i="32" s="1"/>
  <c r="BB94" i="32"/>
  <c r="BE94" i="32" s="1"/>
  <c r="BA129" i="32"/>
  <c r="BD129" i="32" s="1"/>
  <c r="BG126" i="32"/>
  <c r="BA118" i="32"/>
  <c r="BD118" i="32" s="1"/>
  <c r="BI116" i="32"/>
  <c r="BH111" i="32"/>
  <c r="BB132" i="32"/>
  <c r="BE132" i="32" s="1"/>
  <c r="BB116" i="32"/>
  <c r="BE116" i="32" s="1"/>
  <c r="AZ101" i="32"/>
  <c r="BC101" i="32" s="1"/>
  <c r="BA101" i="32"/>
  <c r="BD101" i="32" s="1"/>
  <c r="BA91" i="32"/>
  <c r="BD91" i="32" s="1"/>
  <c r="AZ56" i="32"/>
  <c r="BC56" i="32" s="1"/>
  <c r="BG50" i="32"/>
  <c r="BB136" i="32"/>
  <c r="BE136" i="32" s="1"/>
  <c r="AZ100" i="32"/>
  <c r="BC100" i="32" s="1"/>
  <c r="BG97" i="32"/>
  <c r="AZ92" i="32"/>
  <c r="BC92" i="32" s="1"/>
  <c r="BA72" i="32"/>
  <c r="BD72" i="32" s="1"/>
  <c r="BI95" i="32"/>
  <c r="BG67" i="32"/>
  <c r="BH47" i="32"/>
  <c r="BG47" i="32"/>
  <c r="BA42" i="32"/>
  <c r="BD42" i="32" s="1"/>
  <c r="BJ37" i="32"/>
  <c r="BG20" i="32"/>
  <c r="BH17" i="32"/>
  <c r="BG17" i="32"/>
  <c r="BA9" i="32"/>
  <c r="BD9" i="32" s="1"/>
  <c r="AZ9" i="32"/>
  <c r="BC9" i="32" s="1"/>
  <c r="AZ98" i="32"/>
  <c r="BC98" i="32" s="1"/>
  <c r="BG82" i="32"/>
  <c r="BG70" i="32"/>
  <c r="BB60" i="32"/>
  <c r="BE60" i="32" s="1"/>
  <c r="AZ60" i="32"/>
  <c r="BC60" i="32" s="1"/>
  <c r="AZ57" i="32"/>
  <c r="BC57" i="32" s="1"/>
  <c r="BG51" i="32"/>
  <c r="BB48" i="32"/>
  <c r="BE48" i="32" s="1"/>
  <c r="BA41" i="32"/>
  <c r="BD41" i="32" s="1"/>
  <c r="BB41" i="32"/>
  <c r="BE41" i="32" s="1"/>
  <c r="BB29" i="32"/>
  <c r="BE29" i="32" s="1"/>
  <c r="BF28" i="32"/>
  <c r="AZ115" i="32"/>
  <c r="BC115" i="32" s="1"/>
  <c r="BB108" i="32"/>
  <c r="BE108" i="32" s="1"/>
  <c r="BJ100" i="32"/>
  <c r="BA76" i="32"/>
  <c r="BD76" i="32" s="1"/>
  <c r="AZ76" i="32"/>
  <c r="BC76" i="32" s="1"/>
  <c r="BG58" i="32"/>
  <c r="BG54" i="32"/>
  <c r="BA32" i="32"/>
  <c r="BD32" i="32" s="1"/>
  <c r="BF32" i="32" s="1"/>
  <c r="BA21" i="32"/>
  <c r="BD21" i="32" s="1"/>
  <c r="AZ21" i="32"/>
  <c r="BC21" i="32" s="1"/>
  <c r="BH14" i="32"/>
  <c r="BG8" i="32"/>
  <c r="AZ45" i="32"/>
  <c r="BC45" i="32" s="1"/>
  <c r="BG38" i="32"/>
  <c r="BF61" i="32" l="1"/>
  <c r="BF23" i="32"/>
  <c r="BF133" i="32"/>
  <c r="BF15" i="32"/>
  <c r="BF108" i="32"/>
  <c r="BF89" i="32"/>
  <c r="BF58" i="32"/>
  <c r="BF24" i="32"/>
  <c r="BF80" i="32"/>
  <c r="BF131" i="32"/>
  <c r="BF20" i="32"/>
  <c r="BF128" i="32"/>
  <c r="BF109" i="32"/>
  <c r="BF62" i="32"/>
  <c r="BF18" i="32"/>
  <c r="BF95" i="32"/>
  <c r="BF129" i="32"/>
  <c r="BF54" i="32"/>
  <c r="BF84" i="32"/>
  <c r="BF14" i="32"/>
  <c r="BF26" i="32"/>
  <c r="BF135" i="32"/>
  <c r="BF12" i="32"/>
  <c r="BF79" i="32"/>
  <c r="BF22" i="32"/>
  <c r="BF106" i="32"/>
  <c r="BF81" i="32"/>
  <c r="BF83" i="32"/>
  <c r="BF64" i="32"/>
  <c r="BF96" i="32"/>
  <c r="BF103" i="32"/>
  <c r="BF63" i="32"/>
  <c r="BF107" i="32"/>
  <c r="BF125" i="32"/>
  <c r="BF55" i="32"/>
  <c r="BF27" i="32"/>
  <c r="BF6" i="32"/>
  <c r="BF77" i="32"/>
  <c r="BF45" i="32"/>
  <c r="BF134" i="32"/>
  <c r="BF126" i="32"/>
  <c r="BF16" i="32"/>
  <c r="BF44" i="32"/>
  <c r="BF33" i="32"/>
  <c r="BF112" i="32"/>
  <c r="BF137" i="32"/>
  <c r="BF138" i="32"/>
  <c r="BF35" i="32"/>
  <c r="BF100" i="32"/>
  <c r="BF11" i="32"/>
  <c r="BF117" i="32"/>
  <c r="BF30" i="32"/>
  <c r="BF68" i="32"/>
  <c r="BF97" i="32"/>
  <c r="BF43" i="32"/>
  <c r="BF86" i="32"/>
  <c r="BF41" i="32"/>
  <c r="BF60" i="32"/>
  <c r="BF98" i="32"/>
  <c r="BF127" i="32"/>
  <c r="BF82" i="32"/>
  <c r="BF47" i="32"/>
  <c r="BF52" i="32"/>
  <c r="BF85" i="32"/>
  <c r="BF42" i="32"/>
  <c r="BF114" i="32"/>
  <c r="BF56" i="32"/>
  <c r="BF104" i="32"/>
  <c r="BF88" i="32"/>
  <c r="BF40" i="32"/>
  <c r="BF10" i="32"/>
  <c r="BF74" i="32"/>
  <c r="BF72" i="32"/>
  <c r="BF48" i="32"/>
  <c r="BF36" i="32"/>
  <c r="BF116" i="32"/>
  <c r="BF67" i="32"/>
  <c r="BF70" i="32"/>
  <c r="BF21" i="32"/>
  <c r="BF9" i="32"/>
  <c r="BF101" i="32"/>
  <c r="BF65" i="32"/>
  <c r="BF29" i="32"/>
  <c r="BF113" i="32"/>
  <c r="BF91" i="32"/>
  <c r="BF99" i="32"/>
  <c r="BF51" i="32"/>
  <c r="BF87" i="32"/>
  <c r="BF38" i="32"/>
  <c r="BF118" i="32"/>
  <c r="BF19" i="32"/>
  <c r="BF76" i="32"/>
  <c r="BF115" i="32"/>
  <c r="BF92" i="32"/>
  <c r="BF94" i="32"/>
  <c r="BF17" i="32"/>
  <c r="BF49" i="32"/>
  <c r="BF31" i="32"/>
  <c r="BF132" i="32"/>
  <c r="BF57" i="32"/>
  <c r="BF136" i="32"/>
  <c r="BF120" i="32"/>
  <c r="BF90" i="32"/>
  <c r="BF13" i="32"/>
  <c r="BF25" i="32"/>
</calcChain>
</file>

<file path=xl/sharedStrings.xml><?xml version="1.0" encoding="utf-8"?>
<sst xmlns="http://schemas.openxmlformats.org/spreadsheetml/2006/main" count="3023" uniqueCount="407">
  <si>
    <t>Total</t>
  </si>
  <si>
    <t>Na2O</t>
  </si>
  <si>
    <t>MgO</t>
  </si>
  <si>
    <t>Al2O3</t>
  </si>
  <si>
    <t>SiO2</t>
  </si>
  <si>
    <t>K2O</t>
  </si>
  <si>
    <t>CaO</t>
  </si>
  <si>
    <t>MnO</t>
  </si>
  <si>
    <t>FeO</t>
  </si>
  <si>
    <t>JD20</t>
  </si>
  <si>
    <t>JD21</t>
  </si>
  <si>
    <t>FT1096</t>
  </si>
  <si>
    <t>JD05</t>
  </si>
  <si>
    <t>JD14</t>
  </si>
  <si>
    <t>JD02</t>
  </si>
  <si>
    <t>FT1131</t>
  </si>
  <si>
    <t>FT1038</t>
  </si>
  <si>
    <t>BK015</t>
  </si>
  <si>
    <t>FT1012</t>
  </si>
  <si>
    <t>An</t>
  </si>
  <si>
    <t>Ab</t>
  </si>
  <si>
    <t>Or</t>
  </si>
  <si>
    <t>Depth</t>
  </si>
  <si>
    <t>TU2</t>
  </si>
  <si>
    <t>TU3</t>
  </si>
  <si>
    <t>TU1</t>
  </si>
  <si>
    <t>MZ</t>
  </si>
  <si>
    <t>TiO2</t>
  </si>
  <si>
    <t>Sample</t>
  </si>
  <si>
    <t>BK009</t>
  </si>
  <si>
    <t>Ca+Na+K</t>
  </si>
  <si>
    <t>SEM analyses: silicates</t>
  </si>
  <si>
    <t>Internal standards were used for sulphide and PGM semi-quant analyses</t>
  </si>
  <si>
    <t>See ASEM and ESEM data sheets / appendixes for certified values and errors (electronic Appendixes 1-40)</t>
  </si>
  <si>
    <t>Standard</t>
  </si>
  <si>
    <t>Rock type</t>
  </si>
  <si>
    <t>Type</t>
  </si>
  <si>
    <t>Origin/ source</t>
  </si>
  <si>
    <t>Deposit/ Reef</t>
  </si>
  <si>
    <t>Country</t>
  </si>
  <si>
    <t>Reference</t>
  </si>
  <si>
    <t>ASTIMEX</t>
  </si>
  <si>
    <t>Standard block</t>
  </si>
  <si>
    <t>mount</t>
  </si>
  <si>
    <t>Various, ASTIMEX Ltd.</t>
  </si>
  <si>
    <t>VARIOUS</t>
  </si>
  <si>
    <t>Catalogue: MINM25-53</t>
  </si>
  <si>
    <t>No</t>
  </si>
  <si>
    <t>Zr</t>
  </si>
  <si>
    <t>L series</t>
  </si>
  <si>
    <t>Zirconium</t>
  </si>
  <si>
    <t>K series</t>
  </si>
  <si>
    <t>Yes</t>
  </si>
  <si>
    <t>Zn</t>
  </si>
  <si>
    <t>Zinc</t>
  </si>
  <si>
    <t>Y</t>
  </si>
  <si>
    <t>Yttrium</t>
  </si>
  <si>
    <t>YbF3</t>
  </si>
  <si>
    <t>M series</t>
  </si>
  <si>
    <t>Ytterbium</t>
  </si>
  <si>
    <t>YB (v)</t>
  </si>
  <si>
    <t>Xe (v)</t>
  </si>
  <si>
    <t>Xenon</t>
  </si>
  <si>
    <t>V</t>
  </si>
  <si>
    <t>Vanadium</t>
  </si>
  <si>
    <t>U</t>
  </si>
  <si>
    <t>Uranium</t>
  </si>
  <si>
    <t>W</t>
  </si>
  <si>
    <t>Tungsten</t>
  </si>
  <si>
    <t>Ti</t>
  </si>
  <si>
    <t>Titanium</t>
  </si>
  <si>
    <t>Rutile</t>
  </si>
  <si>
    <t>Sn</t>
  </si>
  <si>
    <t>Tin</t>
  </si>
  <si>
    <t>TmF3</t>
  </si>
  <si>
    <t>Thulium</t>
  </si>
  <si>
    <t>Tm (v)</t>
  </si>
  <si>
    <t>ThO2</t>
  </si>
  <si>
    <t>Thorium</t>
  </si>
  <si>
    <t>Tl (v)</t>
  </si>
  <si>
    <t>Thallium</t>
  </si>
  <si>
    <t>Tb (v)</t>
  </si>
  <si>
    <t>Terbium</t>
  </si>
  <si>
    <t>PbTe</t>
  </si>
  <si>
    <t>Tellurium</t>
  </si>
  <si>
    <t>Tc (v)</t>
  </si>
  <si>
    <t>Technetium</t>
  </si>
  <si>
    <t>Ta</t>
  </si>
  <si>
    <t>Tantalum</t>
  </si>
  <si>
    <t>Pyrite</t>
  </si>
  <si>
    <t>Sulfur</t>
  </si>
  <si>
    <t>Celestite</t>
  </si>
  <si>
    <t>Strontium</t>
  </si>
  <si>
    <t>Albite</t>
  </si>
  <si>
    <t>Sodium</t>
  </si>
  <si>
    <t>Ag</t>
  </si>
  <si>
    <t>Silver</t>
  </si>
  <si>
    <t>Silicon</t>
  </si>
  <si>
    <t>Se</t>
  </si>
  <si>
    <t>Selenium</t>
  </si>
  <si>
    <t>Sc</t>
  </si>
  <si>
    <t>Scandium</t>
  </si>
  <si>
    <t>Sm (v)</t>
  </si>
  <si>
    <t>Samarium</t>
  </si>
  <si>
    <t>Ru (v)</t>
  </si>
  <si>
    <t>Ruthenium</t>
  </si>
  <si>
    <t>RTP</t>
  </si>
  <si>
    <t>Rubidium</t>
  </si>
  <si>
    <t>Rh</t>
  </si>
  <si>
    <t>Rhodium</t>
  </si>
  <si>
    <t>Re</t>
  </si>
  <si>
    <t>Rhenium</t>
  </si>
  <si>
    <t>Rn (v)</t>
  </si>
  <si>
    <t>Radon</t>
  </si>
  <si>
    <t>Ra (v)</t>
  </si>
  <si>
    <t>Radium</t>
  </si>
  <si>
    <t>Pa (v)</t>
  </si>
  <si>
    <t>Protactinium</t>
  </si>
  <si>
    <t>Pm (v)</t>
  </si>
  <si>
    <t>Promethium</t>
  </si>
  <si>
    <t>Pr (v)</t>
  </si>
  <si>
    <t>Praseodymium</t>
  </si>
  <si>
    <t>Orthoclase</t>
  </si>
  <si>
    <t>Potassium</t>
  </si>
  <si>
    <t>Po (v)</t>
  </si>
  <si>
    <t>Polonium</t>
  </si>
  <si>
    <t>Pu (v)</t>
  </si>
  <si>
    <t>Plutonium</t>
  </si>
  <si>
    <t>Pt</t>
  </si>
  <si>
    <t>Platinum</t>
  </si>
  <si>
    <t>GaP</t>
  </si>
  <si>
    <t>Phosphorus</t>
  </si>
  <si>
    <t>Pd</t>
  </si>
  <si>
    <t>Palladium</t>
  </si>
  <si>
    <t>Magnetite</t>
  </si>
  <si>
    <t>Oxygen</t>
  </si>
  <si>
    <t>Os (v)</t>
  </si>
  <si>
    <t>Osmium</t>
  </si>
  <si>
    <t>BN</t>
  </si>
  <si>
    <t>Nitrogen</t>
  </si>
  <si>
    <t>Nb</t>
  </si>
  <si>
    <t>Niobium</t>
  </si>
  <si>
    <t>Ni</t>
  </si>
  <si>
    <t>Nickel</t>
  </si>
  <si>
    <t>Np (v)</t>
  </si>
  <si>
    <t>Neptunium</t>
  </si>
  <si>
    <t>Ne (v)</t>
  </si>
  <si>
    <t>Neon</t>
  </si>
  <si>
    <t>Nd (v)</t>
  </si>
  <si>
    <t>Neodymium</t>
  </si>
  <si>
    <t>Mo</t>
  </si>
  <si>
    <t>Molybdenum</t>
  </si>
  <si>
    <t>HgTe</t>
  </si>
  <si>
    <t>Mercury</t>
  </si>
  <si>
    <t>Mn</t>
  </si>
  <si>
    <t>Manganese</t>
  </si>
  <si>
    <t>Rhodonite</t>
  </si>
  <si>
    <t>Diopside</t>
  </si>
  <si>
    <t>Magnesium</t>
  </si>
  <si>
    <t>LuF3</t>
  </si>
  <si>
    <t>Lutetium</t>
  </si>
  <si>
    <t>Lu (v)</t>
  </si>
  <si>
    <t>Lead</t>
  </si>
  <si>
    <t>LaB6</t>
  </si>
  <si>
    <t>Lanthanum</t>
  </si>
  <si>
    <t>Kr (v)</t>
  </si>
  <si>
    <t>Krypton</t>
  </si>
  <si>
    <t>Fe</t>
  </si>
  <si>
    <t>Iron</t>
  </si>
  <si>
    <t>Almandine</t>
  </si>
  <si>
    <t>Ir</t>
  </si>
  <si>
    <t>Iridium</t>
  </si>
  <si>
    <t>I (v)</t>
  </si>
  <si>
    <t>Iodine</t>
  </si>
  <si>
    <t>InAs</t>
  </si>
  <si>
    <t>Indium</t>
  </si>
  <si>
    <t>HoF3</t>
  </si>
  <si>
    <t>Holmium</t>
  </si>
  <si>
    <t>Ho (v)</t>
  </si>
  <si>
    <t>Hf</t>
  </si>
  <si>
    <t>Hafnium</t>
  </si>
  <si>
    <t>Au</t>
  </si>
  <si>
    <t>Gold</t>
  </si>
  <si>
    <t>Ge</t>
  </si>
  <si>
    <t>Germanium</t>
  </si>
  <si>
    <t>Gallium</t>
  </si>
  <si>
    <t>Gd (v)</t>
  </si>
  <si>
    <t>Gadolinium</t>
  </si>
  <si>
    <t>Fr (v)</t>
  </si>
  <si>
    <t>Francium</t>
  </si>
  <si>
    <t>SrF2</t>
  </si>
  <si>
    <t>Fluorine</t>
  </si>
  <si>
    <t>Eu (v)</t>
  </si>
  <si>
    <t>Europium</t>
  </si>
  <si>
    <t>ErF3</t>
  </si>
  <si>
    <t>Erbium</t>
  </si>
  <si>
    <t>Er (v)</t>
  </si>
  <si>
    <t>Dy (v)</t>
  </si>
  <si>
    <t>Dysprosium</t>
  </si>
  <si>
    <t>Cm (v)</t>
  </si>
  <si>
    <t>Curium</t>
  </si>
  <si>
    <t>Cu</t>
  </si>
  <si>
    <t>Copper</t>
  </si>
  <si>
    <t>Co</t>
  </si>
  <si>
    <t>Cobalt</t>
  </si>
  <si>
    <t>Cr</t>
  </si>
  <si>
    <t>Chromium</t>
  </si>
  <si>
    <t>Chromite</t>
  </si>
  <si>
    <t>Tugtupite</t>
  </si>
  <si>
    <t>Chlorine</t>
  </si>
  <si>
    <t>Cs (v)</t>
  </si>
  <si>
    <t>Cesium</t>
  </si>
  <si>
    <t>CeO2</t>
  </si>
  <si>
    <t>Cerium</t>
  </si>
  <si>
    <t>C Vit</t>
  </si>
  <si>
    <t>Carbon</t>
  </si>
  <si>
    <t>Cf (v)</t>
  </si>
  <si>
    <t>Californium</t>
  </si>
  <si>
    <t>Calcium</t>
  </si>
  <si>
    <t>Cd</t>
  </si>
  <si>
    <t>Cadmium</t>
  </si>
  <si>
    <t>KBr</t>
  </si>
  <si>
    <t>Bromine</t>
  </si>
  <si>
    <t>Boron</t>
  </si>
  <si>
    <t>Bi</t>
  </si>
  <si>
    <t>Bismuth</t>
  </si>
  <si>
    <t>Beryllium</t>
  </si>
  <si>
    <t>Bk (v)</t>
  </si>
  <si>
    <t>Berkelium</t>
  </si>
  <si>
    <t>Benitoite</t>
  </si>
  <si>
    <t>Barium</t>
  </si>
  <si>
    <t>At (v)</t>
  </si>
  <si>
    <t>Astatine</t>
  </si>
  <si>
    <t>Arsenopyrite</t>
  </si>
  <si>
    <t>Arsenic</t>
  </si>
  <si>
    <t>Ar (v)</t>
  </si>
  <si>
    <t>Argon</t>
  </si>
  <si>
    <t>Sb</t>
  </si>
  <si>
    <t>Antimony</t>
  </si>
  <si>
    <t>Am (v)</t>
  </si>
  <si>
    <t>Americium</t>
  </si>
  <si>
    <t>Aluminum</t>
  </si>
  <si>
    <t>Ac (v)</t>
  </si>
  <si>
    <t>Actinium</t>
  </si>
  <si>
    <t>Element</t>
  </si>
  <si>
    <t>Date standardised</t>
  </si>
  <si>
    <t>Element Standardasation set-up used in plagioclase and pyroxene quant anlaysis</t>
  </si>
  <si>
    <t>The same standardisation was used throughout as far as possible with minimum tweaks on certain elements</t>
  </si>
  <si>
    <t>N</t>
  </si>
  <si>
    <t>wt.%</t>
  </si>
  <si>
    <t>O</t>
  </si>
  <si>
    <t>Na</t>
  </si>
  <si>
    <t>Mg</t>
  </si>
  <si>
    <t>Al</t>
  </si>
  <si>
    <t>Si</t>
  </si>
  <si>
    <t>K</t>
  </si>
  <si>
    <t>Ca</t>
  </si>
  <si>
    <t>Cr2O5</t>
  </si>
  <si>
    <t>25-28 Sept 2017</t>
  </si>
  <si>
    <t>Std. start_25/09/2017</t>
  </si>
  <si>
    <t>Std._start_26/09/2017</t>
  </si>
  <si>
    <t>STDEV_plagioclase</t>
  </si>
  <si>
    <t>STDEV_Cr-diopside</t>
  </si>
  <si>
    <t>STDEV_pyrope</t>
  </si>
  <si>
    <t>Std._start_28/09/2017</t>
  </si>
  <si>
    <t>Std._change_28/09/2017</t>
  </si>
  <si>
    <t>Std._END_28/09/2017</t>
  </si>
  <si>
    <t>N2O</t>
  </si>
  <si>
    <t>Std._END_25/09/2017</t>
  </si>
  <si>
    <t>Std._END_26/09/2017</t>
  </si>
  <si>
    <t>Std._END_27/09/2017</t>
  </si>
  <si>
    <t>Std._change1_25/09/2017</t>
  </si>
  <si>
    <t>Std._start/change_27/09/2017</t>
  </si>
  <si>
    <t>Std._change2_25/09/2017</t>
  </si>
  <si>
    <t>Std._change1_26/09/2017</t>
  </si>
  <si>
    <t>Std._change2_26/09/2017</t>
  </si>
  <si>
    <t>Std.</t>
  </si>
  <si>
    <t>Key to spreadsheet</t>
  </si>
  <si>
    <t>start</t>
  </si>
  <si>
    <t>standardisation start of day</t>
  </si>
  <si>
    <t>change</t>
  </si>
  <si>
    <t>sample change</t>
  </si>
  <si>
    <t>End of day or sample change</t>
  </si>
  <si>
    <t>end</t>
  </si>
  <si>
    <t>ammend</t>
  </si>
  <si>
    <t>change standardisation</t>
  </si>
  <si>
    <t>08-11 Aug 2017</t>
  </si>
  <si>
    <t>Std._start_08/08/2017</t>
  </si>
  <si>
    <t>Std._change_08/08/2017</t>
  </si>
  <si>
    <t>Std._end_08/08/2017</t>
  </si>
  <si>
    <t>Std._change1_09/08/2017</t>
  </si>
  <si>
    <t>Std_change2_09/08/2017</t>
  </si>
  <si>
    <t>Std._end_09/08/2017</t>
  </si>
  <si>
    <t>Std._start_10/08/2017</t>
  </si>
  <si>
    <t>Std._change_10/08/2017</t>
  </si>
  <si>
    <t>Std._end_10/08/2017</t>
  </si>
  <si>
    <t>Std._start_11/08/2017</t>
  </si>
  <si>
    <t>Std._ammend1_11/08/2017</t>
  </si>
  <si>
    <t>Std._ammend2_11/08/2017</t>
  </si>
  <si>
    <t>Std._END_11/08/2017</t>
  </si>
  <si>
    <t>n/a</t>
  </si>
  <si>
    <t>Average value, n=3</t>
  </si>
  <si>
    <t>Standard deviation_plagioclase and pyroxene quant_08-11 Aug 2017</t>
  </si>
  <si>
    <t>Standard deviation_plagioclase and pyroxene quant_25-29 Sept 2017</t>
  </si>
  <si>
    <t>Ions from Atomic % on basis of 8 Oxygens</t>
  </si>
  <si>
    <t>Date</t>
  </si>
  <si>
    <t>Area</t>
  </si>
  <si>
    <t>Min</t>
  </si>
  <si>
    <t>n</t>
  </si>
  <si>
    <t>Sr</t>
  </si>
  <si>
    <t>Ca+Na</t>
  </si>
  <si>
    <t>Na+K</t>
  </si>
  <si>
    <t>FT1143</t>
  </si>
  <si>
    <t>JD03</t>
  </si>
  <si>
    <t>FT1030</t>
  </si>
  <si>
    <t xml:space="preserve">Depth </t>
  </si>
  <si>
    <t>VSF2_M</t>
  </si>
  <si>
    <t>Subunit</t>
  </si>
  <si>
    <t>CIPWn</t>
  </si>
  <si>
    <t xml:space="preserve">at.% </t>
  </si>
  <si>
    <t>TU4</t>
  </si>
  <si>
    <t xml:space="preserve">Strat </t>
  </si>
  <si>
    <t>Oxide%</t>
  </si>
  <si>
    <t>Atomic %</t>
  </si>
  <si>
    <t>Calculations</t>
  </si>
  <si>
    <t>An#</t>
  </si>
  <si>
    <t>An%</t>
  </si>
  <si>
    <t>FT1006</t>
  </si>
  <si>
    <t>plag</t>
  </si>
  <si>
    <t>FT4203D</t>
  </si>
  <si>
    <t>FT4203E</t>
  </si>
  <si>
    <t>?</t>
  </si>
  <si>
    <t>FT1046</t>
  </si>
  <si>
    <t>FT1069</t>
  </si>
  <si>
    <t>JD06</t>
  </si>
  <si>
    <t>FT1088</t>
  </si>
  <si>
    <t>FT1093</t>
  </si>
  <si>
    <t>FT1107</t>
  </si>
  <si>
    <t>FT1128</t>
  </si>
  <si>
    <t>FT1146</t>
  </si>
  <si>
    <t>JD25</t>
  </si>
  <si>
    <t>BK067B</t>
  </si>
  <si>
    <t>BK062</t>
  </si>
  <si>
    <t>#</t>
  </si>
  <si>
    <t xml:space="preserve">At% </t>
  </si>
  <si>
    <t>Ions from Atomic % on basis of 6 Oxygens</t>
  </si>
  <si>
    <t>En#</t>
  </si>
  <si>
    <t>En%</t>
  </si>
  <si>
    <t>Cr2O3</t>
  </si>
  <si>
    <t>Ca+Mg+Fe</t>
  </si>
  <si>
    <t>En</t>
  </si>
  <si>
    <t>Fo</t>
  </si>
  <si>
    <t>Wo</t>
  </si>
  <si>
    <t>opx</t>
  </si>
  <si>
    <t>PX_1</t>
  </si>
  <si>
    <t>PX_2</t>
  </si>
  <si>
    <t>PX_3</t>
  </si>
  <si>
    <t>PX_4</t>
  </si>
  <si>
    <t>PX_5</t>
  </si>
  <si>
    <t>PX_6</t>
  </si>
  <si>
    <t>PX_7</t>
  </si>
  <si>
    <t>PX_8</t>
  </si>
  <si>
    <t>FT4203E_peg</t>
  </si>
  <si>
    <t>FT4203E_PEG</t>
  </si>
  <si>
    <t>FT4203E_N</t>
  </si>
  <si>
    <t>PX_9</t>
  </si>
  <si>
    <t>PX_12</t>
  </si>
  <si>
    <t>PX_13</t>
  </si>
  <si>
    <t>PX_5.1</t>
  </si>
  <si>
    <t>PX_1.2</t>
  </si>
  <si>
    <t>cpx</t>
  </si>
  <si>
    <t>Ox%</t>
  </si>
  <si>
    <t>PX_3.1</t>
  </si>
  <si>
    <t>PX_10</t>
  </si>
  <si>
    <t>PX_11</t>
  </si>
  <si>
    <t>PX_5.2</t>
  </si>
  <si>
    <t>CPX</t>
  </si>
  <si>
    <t>PX_1.1</t>
  </si>
  <si>
    <t>PX_3.2</t>
  </si>
  <si>
    <t>olGN</t>
  </si>
  <si>
    <t>motl An</t>
  </si>
  <si>
    <t>UM/ PYX</t>
  </si>
  <si>
    <t>olN</t>
  </si>
  <si>
    <t>troc</t>
  </si>
  <si>
    <t>UM/Perd</t>
  </si>
  <si>
    <t>olG</t>
  </si>
  <si>
    <t>GN</t>
  </si>
  <si>
    <t xml:space="preserve">Lith </t>
  </si>
  <si>
    <t>BV1_C</t>
  </si>
  <si>
    <t>Mg#</t>
  </si>
  <si>
    <t>wt.% oxide</t>
  </si>
  <si>
    <t>Ions from Atomic % on basis of 6 Oxygens (molecular %)</t>
  </si>
  <si>
    <t>BV1_GC</t>
  </si>
  <si>
    <t>Depth (m)</t>
  </si>
  <si>
    <t>UZ-MZb</t>
  </si>
  <si>
    <t>Troctolite Unit</t>
  </si>
  <si>
    <t>Main Zone</t>
  </si>
  <si>
    <t>TU</t>
  </si>
  <si>
    <t>UM+olN</t>
  </si>
  <si>
    <t>Inclusions in olivine and pyroxene</t>
  </si>
  <si>
    <t>Host</t>
  </si>
  <si>
    <t>phase</t>
  </si>
  <si>
    <t>OLV</t>
  </si>
  <si>
    <t>PYX</t>
  </si>
  <si>
    <t>range</t>
  </si>
  <si>
    <t>per sample</t>
  </si>
  <si>
    <t>per crystal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</si>
</sst>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/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4" fillId="0" borderId="0" xfId="1" applyNumberFormat="1" applyFont="1" applyFill="1" applyBorder="1" applyAlignment="1" applyProtection="1">
      <alignment horizontal="center"/>
    </xf>
    <xf numFmtId="0" fontId="1" fillId="0" borderId="0" xfId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3"/>
  <sheetViews>
    <sheetView tabSelected="1" topLeftCell="AZ1" zoomScale="90" zoomScaleNormal="90" workbookViewId="0">
      <selection activeCell="BL17" sqref="BL17"/>
    </sheetView>
  </sheetViews>
  <sheetFormatPr defaultRowHeight="12.95" customHeight="1" x14ac:dyDescent="0.2"/>
  <cols>
    <col min="1" max="1" width="5" style="17" customWidth="1"/>
    <col min="2" max="2" width="11.5703125" style="2" bestFit="1" customWidth="1"/>
    <col min="3" max="3" width="10.5703125" style="37" bestFit="1" customWidth="1"/>
    <col min="4" max="7" width="10.5703125" style="6" customWidth="1"/>
    <col min="8" max="8" width="10.5703125" style="4" customWidth="1"/>
    <col min="9" max="9" width="9.140625" style="5"/>
    <col min="10" max="11" width="9.140625" style="4"/>
    <col min="12" max="12" width="7.140625" style="19" bestFit="1" customWidth="1"/>
    <col min="13" max="13" width="7.140625" style="19" customWidth="1"/>
    <col min="14" max="36" width="9.140625" style="4"/>
    <col min="37" max="37" width="9.140625" style="5"/>
    <col min="38" max="48" width="9.28515625" style="3" bestFit="1" customWidth="1"/>
    <col min="49" max="49" width="12.5703125" style="3" bestFit="1" customWidth="1"/>
    <col min="50" max="54" width="9.28515625" style="3" bestFit="1" customWidth="1"/>
    <col min="55" max="56" width="10.140625" style="3" bestFit="1" customWidth="1"/>
    <col min="57" max="57" width="9.28515625" style="3" bestFit="1" customWidth="1"/>
    <col min="58" max="58" width="11.140625" style="3" bestFit="1" customWidth="1"/>
    <col min="59" max="62" width="9.28515625" style="3" bestFit="1" customWidth="1"/>
    <col min="63" max="16384" width="9.140625" style="3"/>
  </cols>
  <sheetData>
    <row r="1" spans="1:64" s="23" customFormat="1" ht="12.95" customHeight="1" x14ac:dyDescent="0.2">
      <c r="A1" s="45"/>
      <c r="C1" s="36"/>
      <c r="E1" s="46"/>
      <c r="F1" s="46"/>
      <c r="G1" s="46"/>
      <c r="I1" s="5"/>
      <c r="K1" s="53"/>
      <c r="L1" s="21"/>
      <c r="M1" s="21"/>
      <c r="N1" s="55" t="s">
        <v>322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 t="s">
        <v>323</v>
      </c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 t="s">
        <v>324</v>
      </c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Z1" s="56" t="s">
        <v>325</v>
      </c>
      <c r="BA1" s="56"/>
      <c r="BB1" s="56"/>
      <c r="BC1" s="56" t="s">
        <v>326</v>
      </c>
      <c r="BD1" s="56"/>
      <c r="BE1" s="56"/>
      <c r="BG1" s="55" t="s">
        <v>325</v>
      </c>
      <c r="BH1" s="55"/>
      <c r="BI1" s="55" t="s">
        <v>325</v>
      </c>
      <c r="BJ1" s="55"/>
      <c r="BK1" s="23" t="s">
        <v>325</v>
      </c>
      <c r="BL1" s="23" t="s">
        <v>325</v>
      </c>
    </row>
    <row r="2" spans="1:64" s="23" customFormat="1" ht="12.95" customHeight="1" x14ac:dyDescent="0.2">
      <c r="A2" s="45"/>
      <c r="B2" s="20"/>
      <c r="C2" s="22"/>
      <c r="D2" s="22" t="s">
        <v>315</v>
      </c>
      <c r="E2" s="22" t="s">
        <v>22</v>
      </c>
      <c r="F2" s="22" t="s">
        <v>22</v>
      </c>
      <c r="G2" s="47" t="s">
        <v>393</v>
      </c>
      <c r="H2" s="22" t="s">
        <v>321</v>
      </c>
      <c r="I2" s="8" t="s">
        <v>387</v>
      </c>
      <c r="J2" s="22"/>
      <c r="K2" s="22" t="s">
        <v>400</v>
      </c>
      <c r="L2" s="21"/>
      <c r="M2" s="21"/>
      <c r="N2" s="22" t="s">
        <v>1</v>
      </c>
      <c r="O2" s="22" t="s">
        <v>2</v>
      </c>
      <c r="P2" s="22" t="s">
        <v>3</v>
      </c>
      <c r="Q2" s="22" t="s">
        <v>4</v>
      </c>
      <c r="R2" s="22" t="s">
        <v>5</v>
      </c>
      <c r="S2" s="22" t="s">
        <v>6</v>
      </c>
      <c r="T2" s="22" t="s">
        <v>27</v>
      </c>
      <c r="U2" s="22" t="s">
        <v>7</v>
      </c>
      <c r="V2" s="22" t="s">
        <v>8</v>
      </c>
      <c r="W2" s="22" t="s">
        <v>309</v>
      </c>
      <c r="X2" s="22" t="s">
        <v>0</v>
      </c>
      <c r="Y2" s="22" t="s">
        <v>250</v>
      </c>
      <c r="Z2" s="22" t="s">
        <v>251</v>
      </c>
      <c r="AA2" s="22" t="s">
        <v>252</v>
      </c>
      <c r="AB2" s="22" t="s">
        <v>253</v>
      </c>
      <c r="AC2" s="22" t="s">
        <v>254</v>
      </c>
      <c r="AD2" s="22" t="s">
        <v>255</v>
      </c>
      <c r="AE2" s="22" t="s">
        <v>256</v>
      </c>
      <c r="AF2" s="22" t="s">
        <v>69</v>
      </c>
      <c r="AG2" s="22" t="s">
        <v>154</v>
      </c>
      <c r="AH2" s="22" t="s">
        <v>167</v>
      </c>
      <c r="AI2" s="22" t="s">
        <v>309</v>
      </c>
      <c r="AJ2" s="22" t="s">
        <v>0</v>
      </c>
      <c r="AK2" s="55" t="s">
        <v>304</v>
      </c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Z2" s="55" t="s">
        <v>30</v>
      </c>
      <c r="BA2" s="55"/>
      <c r="BB2" s="55"/>
      <c r="BC2" s="55" t="s">
        <v>30</v>
      </c>
      <c r="BD2" s="55"/>
      <c r="BE2" s="55"/>
      <c r="BG2" s="55" t="s">
        <v>310</v>
      </c>
      <c r="BH2" s="55"/>
      <c r="BI2" s="55" t="s">
        <v>311</v>
      </c>
      <c r="BJ2" s="55"/>
      <c r="BK2" s="23" t="s">
        <v>404</v>
      </c>
      <c r="BL2" s="23" t="s">
        <v>404</v>
      </c>
    </row>
    <row r="3" spans="1:64" s="23" customFormat="1" ht="12.95" customHeight="1" x14ac:dyDescent="0.2">
      <c r="A3" s="45" t="s">
        <v>343</v>
      </c>
      <c r="B3" s="20" t="s">
        <v>305</v>
      </c>
      <c r="C3" s="22" t="s">
        <v>28</v>
      </c>
      <c r="D3" s="22" t="s">
        <v>316</v>
      </c>
      <c r="E3" s="22" t="s">
        <v>388</v>
      </c>
      <c r="F3" s="22" t="s">
        <v>392</v>
      </c>
      <c r="G3" s="48" t="s">
        <v>394</v>
      </c>
      <c r="H3" s="22" t="s">
        <v>317</v>
      </c>
      <c r="I3" s="8" t="s">
        <v>318</v>
      </c>
      <c r="J3" s="22" t="s">
        <v>307</v>
      </c>
      <c r="K3" s="22" t="s">
        <v>401</v>
      </c>
      <c r="L3" s="21" t="s">
        <v>306</v>
      </c>
      <c r="M3" s="21" t="s">
        <v>308</v>
      </c>
      <c r="N3" s="22" t="s">
        <v>249</v>
      </c>
      <c r="O3" s="22" t="s">
        <v>249</v>
      </c>
      <c r="P3" s="22" t="s">
        <v>249</v>
      </c>
      <c r="Q3" s="22" t="s">
        <v>249</v>
      </c>
      <c r="R3" s="22" t="s">
        <v>249</v>
      </c>
      <c r="S3" s="22" t="s">
        <v>249</v>
      </c>
      <c r="T3" s="22" t="s">
        <v>249</v>
      </c>
      <c r="U3" s="22" t="s">
        <v>249</v>
      </c>
      <c r="V3" s="22" t="s">
        <v>249</v>
      </c>
      <c r="W3" s="22" t="s">
        <v>249</v>
      </c>
      <c r="X3" s="22" t="s">
        <v>249</v>
      </c>
      <c r="Y3" s="22" t="s">
        <v>319</v>
      </c>
      <c r="Z3" s="22" t="s">
        <v>319</v>
      </c>
      <c r="AA3" s="22" t="s">
        <v>319</v>
      </c>
      <c r="AB3" s="22" t="s">
        <v>319</v>
      </c>
      <c r="AC3" s="22" t="s">
        <v>319</v>
      </c>
      <c r="AD3" s="22" t="s">
        <v>319</v>
      </c>
      <c r="AE3" s="22" t="s">
        <v>319</v>
      </c>
      <c r="AF3" s="22" t="s">
        <v>319</v>
      </c>
      <c r="AG3" s="22" t="s">
        <v>319</v>
      </c>
      <c r="AH3" s="22" t="s">
        <v>319</v>
      </c>
      <c r="AI3" s="22" t="s">
        <v>319</v>
      </c>
      <c r="AJ3" s="22" t="s">
        <v>319</v>
      </c>
      <c r="AK3" s="23" t="s">
        <v>250</v>
      </c>
      <c r="AL3" s="23" t="s">
        <v>251</v>
      </c>
      <c r="AM3" s="23" t="s">
        <v>252</v>
      </c>
      <c r="AN3" s="23" t="s">
        <v>253</v>
      </c>
      <c r="AO3" s="23" t="s">
        <v>254</v>
      </c>
      <c r="AP3" s="23" t="s">
        <v>255</v>
      </c>
      <c r="AQ3" s="23" t="s">
        <v>256</v>
      </c>
      <c r="AR3" s="23" t="s">
        <v>69</v>
      </c>
      <c r="AS3" s="23" t="s">
        <v>154</v>
      </c>
      <c r="AT3" s="23" t="s">
        <v>167</v>
      </c>
      <c r="AU3" s="23" t="s">
        <v>309</v>
      </c>
      <c r="AV3" s="23" t="s">
        <v>0</v>
      </c>
      <c r="AW3" s="23" t="s">
        <v>30</v>
      </c>
      <c r="AX3" s="23" t="s">
        <v>310</v>
      </c>
      <c r="AY3" s="23" t="s">
        <v>311</v>
      </c>
      <c r="AZ3" s="23" t="s">
        <v>19</v>
      </c>
      <c r="BA3" s="23" t="s">
        <v>20</v>
      </c>
      <c r="BB3" s="23" t="s">
        <v>21</v>
      </c>
      <c r="BC3" s="23" t="s">
        <v>19</v>
      </c>
      <c r="BD3" s="23" t="s">
        <v>20</v>
      </c>
      <c r="BE3" s="23" t="s">
        <v>21</v>
      </c>
      <c r="BF3" s="23" t="s">
        <v>0</v>
      </c>
      <c r="BG3" s="23" t="s">
        <v>19</v>
      </c>
      <c r="BH3" s="23" t="s">
        <v>20</v>
      </c>
      <c r="BI3" s="23" t="s">
        <v>20</v>
      </c>
      <c r="BJ3" s="23" t="s">
        <v>21</v>
      </c>
      <c r="BK3" s="23" t="s">
        <v>405</v>
      </c>
      <c r="BL3" s="23" t="s">
        <v>406</v>
      </c>
    </row>
    <row r="4" spans="1:64" s="46" customFormat="1" ht="12.95" customHeight="1" x14ac:dyDescent="0.2">
      <c r="B4" s="20"/>
      <c r="C4" s="22"/>
      <c r="D4" s="22"/>
      <c r="E4" s="22"/>
      <c r="F4" s="22"/>
      <c r="G4" s="48"/>
      <c r="H4" s="22"/>
      <c r="I4" s="8"/>
      <c r="J4" s="22"/>
      <c r="K4" s="22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64" s="46" customFormat="1" ht="12.95" customHeight="1" x14ac:dyDescent="0.2">
      <c r="A5" s="49" t="s">
        <v>395</v>
      </c>
      <c r="B5" s="20"/>
      <c r="C5" s="22"/>
      <c r="D5" s="22"/>
      <c r="E5" s="22"/>
      <c r="F5" s="22"/>
      <c r="G5" s="48"/>
      <c r="H5" s="22"/>
      <c r="I5" s="8"/>
      <c r="J5" s="22"/>
      <c r="K5" s="22"/>
      <c r="L5" s="21"/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64" ht="12.95" customHeight="1" x14ac:dyDescent="0.2">
      <c r="A6" s="17">
        <v>1</v>
      </c>
      <c r="B6" s="2">
        <v>43003</v>
      </c>
      <c r="C6" s="37" t="s">
        <v>327</v>
      </c>
      <c r="D6" s="6">
        <v>36.840000000000003</v>
      </c>
      <c r="E6" s="6">
        <v>2758.54</v>
      </c>
      <c r="F6" s="6">
        <v>2756.5</v>
      </c>
      <c r="G6" s="6">
        <v>-1182.74</v>
      </c>
      <c r="H6" s="4" t="s">
        <v>320</v>
      </c>
      <c r="I6" s="5" t="s">
        <v>248</v>
      </c>
      <c r="J6" s="4" t="s">
        <v>328</v>
      </c>
      <c r="K6" s="4" t="s">
        <v>300</v>
      </c>
      <c r="L6" s="19">
        <v>1</v>
      </c>
      <c r="M6" s="19">
        <v>3</v>
      </c>
      <c r="N6" s="4">
        <v>2.5866666666666664</v>
      </c>
      <c r="O6" s="4">
        <v>7.3333333333333348E-2</v>
      </c>
      <c r="P6" s="4">
        <v>32.57</v>
      </c>
      <c r="Q6" s="4">
        <v>48.120000000000005</v>
      </c>
      <c r="R6" s="4">
        <v>0.11333333333333333</v>
      </c>
      <c r="S6" s="4">
        <v>15.51</v>
      </c>
      <c r="T6" s="4">
        <v>0</v>
      </c>
      <c r="U6" s="4">
        <v>0</v>
      </c>
      <c r="V6" s="4">
        <v>0.55999999999999994</v>
      </c>
      <c r="W6" s="4">
        <v>0</v>
      </c>
      <c r="X6" s="4">
        <v>99.589999999999989</v>
      </c>
      <c r="Y6" s="4">
        <v>61.456666666666671</v>
      </c>
      <c r="Z6" s="4">
        <v>1.7766666666666666</v>
      </c>
      <c r="AA6" s="4">
        <v>0.04</v>
      </c>
      <c r="AB6" s="4">
        <v>13.586666666666666</v>
      </c>
      <c r="AC6" s="4">
        <v>17.03</v>
      </c>
      <c r="AD6" s="4">
        <v>5.000000000000001E-2</v>
      </c>
      <c r="AE6" s="4">
        <v>5.8833333333333329</v>
      </c>
      <c r="AF6" s="4">
        <v>0</v>
      </c>
      <c r="AG6" s="4">
        <v>0</v>
      </c>
      <c r="AH6" s="4">
        <v>0.16666666666666666</v>
      </c>
      <c r="AI6" s="4">
        <v>0</v>
      </c>
      <c r="AJ6" s="4">
        <v>100</v>
      </c>
      <c r="AK6" s="54">
        <v>8</v>
      </c>
      <c r="AL6" s="4">
        <f t="shared" ref="AL6:AL37" si="0">Z6*($AK6/$Y6)</f>
        <v>0.23127406844931386</v>
      </c>
      <c r="AM6" s="4">
        <f t="shared" ref="AM6:AM37" si="1">AA6*($AK6/$Y6)</f>
        <v>5.206920865650594E-3</v>
      </c>
      <c r="AN6" s="4">
        <f t="shared" ref="AN6:AN37" si="2">AB6*($AK6/$Y6)</f>
        <v>1.7686174540326516</v>
      </c>
      <c r="AO6" s="4">
        <f t="shared" ref="AO6:AO37" si="3">AC6*($AK6/$Y6)</f>
        <v>2.2168465585507406</v>
      </c>
      <c r="AP6" s="4">
        <f t="shared" ref="AP6:AP37" si="4">AD6*($AK6/$Y6)</f>
        <v>6.5086510820632432E-3</v>
      </c>
      <c r="AQ6" s="4">
        <f t="shared" ref="AQ6:AQ37" si="5">AE6*($AK6/$Y6)</f>
        <v>0.7658512773227748</v>
      </c>
      <c r="AR6" s="4">
        <f t="shared" ref="AR6:AR37" si="6">AF6*($AK6/$Y6)</f>
        <v>0</v>
      </c>
      <c r="AS6" s="4">
        <f t="shared" ref="AS6:AS37" si="7">AG6*($AK6/$Y6)</f>
        <v>0</v>
      </c>
      <c r="AT6" s="4">
        <f t="shared" ref="AT6:AT37" si="8">AH6*($AK6/$Y6)</f>
        <v>2.1695503606877473E-2</v>
      </c>
      <c r="AU6" s="4">
        <f t="shared" ref="AU6:AU37" si="9">AI6*($AK6/$Y6)</f>
        <v>0</v>
      </c>
      <c r="AV6" s="4">
        <f t="shared" ref="AV6:AV37" si="10">SUM(AL6:AU6)</f>
        <v>5.0160004339100723</v>
      </c>
      <c r="AW6" s="4">
        <f t="shared" ref="AW6:AW37" si="11">AQ6+AL6+AP6</f>
        <v>1.0036339968541519</v>
      </c>
      <c r="AX6" s="4">
        <f t="shared" ref="AX6:AX37" si="12">AQ6+AL6</f>
        <v>0.99712534577208867</v>
      </c>
      <c r="AY6" s="4">
        <f t="shared" ref="AY6:AY37" si="13">AL6+AP6</f>
        <v>0.23778271953137711</v>
      </c>
      <c r="AZ6" s="4">
        <f t="shared" ref="AZ6:AZ37" si="14">AQ6/AW6</f>
        <v>0.76307825335062696</v>
      </c>
      <c r="BA6" s="4">
        <f t="shared" ref="BA6:BA37" si="15">AL6/AW6</f>
        <v>0.23043666234327714</v>
      </c>
      <c r="BB6" s="4">
        <f t="shared" ref="BB6:BB37" si="16">AP6/AW6</f>
        <v>6.4850843060959805E-3</v>
      </c>
      <c r="BC6" s="4">
        <f t="shared" ref="BC6:BE12" si="17">AZ6*100</f>
        <v>76.307825335062702</v>
      </c>
      <c r="BD6" s="4">
        <f t="shared" si="17"/>
        <v>23.043666234327713</v>
      </c>
      <c r="BE6" s="4">
        <f t="shared" si="17"/>
        <v>0.64850843060959806</v>
      </c>
      <c r="BF6" s="4">
        <f t="shared" ref="BF6:BF12" si="18">SUM(BC6:BE6)</f>
        <v>100.00000000000001</v>
      </c>
      <c r="BG6" s="4">
        <f t="shared" ref="BG6:BG37" si="19">AQ6/AX6</f>
        <v>0.76805918189730205</v>
      </c>
      <c r="BH6" s="4">
        <f t="shared" ref="BH6:BH37" si="20">AL6/AX6</f>
        <v>0.23194081810269801</v>
      </c>
      <c r="BI6" s="4">
        <f t="shared" ref="BI6:BI37" si="21">AL6/AY6</f>
        <v>0.97262773722627738</v>
      </c>
      <c r="BJ6" s="4">
        <f t="shared" ref="BJ6:BJ37" si="22">AP6/AY6</f>
        <v>2.7372262773722632E-2</v>
      </c>
      <c r="BK6" s="57">
        <v>2.0253645097842252</v>
      </c>
    </row>
    <row r="7" spans="1:64" ht="12.95" customHeight="1" x14ac:dyDescent="0.2">
      <c r="B7" s="2">
        <v>43003</v>
      </c>
      <c r="C7" s="37" t="s">
        <v>327</v>
      </c>
      <c r="D7" s="6">
        <v>36.840000000000003</v>
      </c>
      <c r="E7" s="6">
        <v>2758.54</v>
      </c>
      <c r="F7" s="6">
        <v>2756.5</v>
      </c>
      <c r="G7" s="6">
        <v>-1182.74</v>
      </c>
      <c r="H7" s="4" t="s">
        <v>320</v>
      </c>
      <c r="I7" s="5" t="s">
        <v>248</v>
      </c>
      <c r="J7" s="4" t="s">
        <v>328</v>
      </c>
      <c r="K7" s="4" t="s">
        <v>300</v>
      </c>
      <c r="L7" s="19">
        <v>2</v>
      </c>
      <c r="M7" s="19">
        <v>4</v>
      </c>
      <c r="N7" s="4">
        <v>2.7175000000000002</v>
      </c>
      <c r="O7" s="4">
        <v>0.13500000000000001</v>
      </c>
      <c r="P7" s="4">
        <v>32.284999999999997</v>
      </c>
      <c r="Q7" s="4">
        <v>48.239999999999995</v>
      </c>
      <c r="R7" s="4">
        <v>0.1575</v>
      </c>
      <c r="S7" s="4">
        <v>15.170000000000002</v>
      </c>
      <c r="T7" s="4">
        <v>1.7500000000000002E-2</v>
      </c>
      <c r="U7" s="4">
        <v>0</v>
      </c>
      <c r="V7" s="4">
        <v>0.51500000000000001</v>
      </c>
      <c r="W7" s="4">
        <v>0</v>
      </c>
      <c r="X7" s="4">
        <v>99.27</v>
      </c>
      <c r="Y7" s="4">
        <v>61.447499999999998</v>
      </c>
      <c r="Z7" s="4">
        <v>1.87</v>
      </c>
      <c r="AA7" s="4">
        <v>7.0000000000000007E-2</v>
      </c>
      <c r="AB7" s="4">
        <v>13.5</v>
      </c>
      <c r="AC7" s="4">
        <v>17.11</v>
      </c>
      <c r="AD7" s="4">
        <v>7.0000000000000007E-2</v>
      </c>
      <c r="AE7" s="4">
        <v>5.7649999999999997</v>
      </c>
      <c r="AF7" s="4">
        <v>5.0000000000000001E-3</v>
      </c>
      <c r="AG7" s="4">
        <v>0</v>
      </c>
      <c r="AH7" s="4">
        <v>0.15</v>
      </c>
      <c r="AI7" s="4">
        <v>0</v>
      </c>
      <c r="AJ7" s="4">
        <v>100</v>
      </c>
      <c r="AK7" s="54">
        <v>8</v>
      </c>
      <c r="AL7" s="4">
        <f t="shared" si="0"/>
        <v>0.24345986411164006</v>
      </c>
      <c r="AM7" s="4">
        <f t="shared" si="1"/>
        <v>9.1134708490988262E-3</v>
      </c>
      <c r="AN7" s="4">
        <f t="shared" si="2"/>
        <v>1.757597949469059</v>
      </c>
      <c r="AO7" s="4">
        <f t="shared" si="3"/>
        <v>2.2275926604011556</v>
      </c>
      <c r="AP7" s="4">
        <f t="shared" si="4"/>
        <v>9.1134708490988262E-3</v>
      </c>
      <c r="AQ7" s="4">
        <f t="shared" si="5"/>
        <v>0.7505594206436389</v>
      </c>
      <c r="AR7" s="4">
        <f t="shared" si="6"/>
        <v>6.5096220350705891E-4</v>
      </c>
      <c r="AS7" s="4">
        <f t="shared" si="7"/>
        <v>0</v>
      </c>
      <c r="AT7" s="4">
        <f t="shared" si="8"/>
        <v>1.9528866105211765E-2</v>
      </c>
      <c r="AU7" s="4">
        <f t="shared" si="9"/>
        <v>0</v>
      </c>
      <c r="AV7" s="4">
        <f t="shared" si="10"/>
        <v>5.0176166646324099</v>
      </c>
      <c r="AW7" s="4">
        <f t="shared" si="11"/>
        <v>1.0031327556043776</v>
      </c>
      <c r="AX7" s="4">
        <f t="shared" si="12"/>
        <v>0.9940192847552789</v>
      </c>
      <c r="AY7" s="4">
        <f t="shared" si="13"/>
        <v>0.25257333496073886</v>
      </c>
      <c r="AZ7" s="4">
        <f t="shared" si="14"/>
        <v>0.74821544451654776</v>
      </c>
      <c r="BA7" s="4">
        <f t="shared" si="15"/>
        <v>0.24269954574951336</v>
      </c>
      <c r="BB7" s="4">
        <f t="shared" si="16"/>
        <v>9.0850097339390031E-3</v>
      </c>
      <c r="BC7" s="4">
        <f t="shared" si="17"/>
        <v>74.821544451654773</v>
      </c>
      <c r="BD7" s="4">
        <f t="shared" si="17"/>
        <v>24.269954574951335</v>
      </c>
      <c r="BE7" s="4">
        <f t="shared" si="17"/>
        <v>0.90850097339390035</v>
      </c>
      <c r="BF7" s="4">
        <f t="shared" si="18"/>
        <v>100</v>
      </c>
      <c r="BG7" s="4">
        <f t="shared" si="19"/>
        <v>0.75507531106745251</v>
      </c>
      <c r="BH7" s="4">
        <f t="shared" si="20"/>
        <v>0.24492468893254751</v>
      </c>
      <c r="BI7" s="4">
        <f t="shared" si="21"/>
        <v>0.963917525773196</v>
      </c>
      <c r="BJ7" s="4">
        <f t="shared" si="22"/>
        <v>3.6082474226804127E-2</v>
      </c>
      <c r="BK7" s="57"/>
    </row>
    <row r="8" spans="1:64" ht="12.95" customHeight="1" x14ac:dyDescent="0.2">
      <c r="B8" s="2">
        <v>43003</v>
      </c>
      <c r="C8" s="37" t="s">
        <v>327</v>
      </c>
      <c r="D8" s="6">
        <v>36.840000000000003</v>
      </c>
      <c r="E8" s="6">
        <v>2758.54</v>
      </c>
      <c r="F8" s="6">
        <v>2756.5</v>
      </c>
      <c r="G8" s="6">
        <v>-1182.74</v>
      </c>
      <c r="H8" s="4" t="s">
        <v>320</v>
      </c>
      <c r="I8" s="5" t="s">
        <v>248</v>
      </c>
      <c r="J8" s="4" t="s">
        <v>328</v>
      </c>
      <c r="K8" s="4" t="s">
        <v>300</v>
      </c>
      <c r="L8" s="19">
        <v>3</v>
      </c>
      <c r="M8" s="19">
        <v>3</v>
      </c>
      <c r="N8" s="4">
        <v>2.78</v>
      </c>
      <c r="O8" s="4">
        <v>5.6666666666666671E-2</v>
      </c>
      <c r="P8" s="4">
        <v>32.479999999999997</v>
      </c>
      <c r="Q8" s="4">
        <v>48.379999999999995</v>
      </c>
      <c r="R8" s="4">
        <v>0.14000000000000001</v>
      </c>
      <c r="S8" s="4">
        <v>15.213333333333333</v>
      </c>
      <c r="T8" s="4">
        <v>0</v>
      </c>
      <c r="U8" s="4">
        <v>0</v>
      </c>
      <c r="V8" s="4">
        <v>0.41666666666666669</v>
      </c>
      <c r="W8" s="4">
        <v>0</v>
      </c>
      <c r="X8" s="4">
        <v>99.516666666666666</v>
      </c>
      <c r="Y8" s="4">
        <v>61.446666666666665</v>
      </c>
      <c r="Z8" s="4">
        <v>1.906666666666667</v>
      </c>
      <c r="AA8" s="4">
        <v>0.03</v>
      </c>
      <c r="AB8" s="4">
        <v>13.540000000000001</v>
      </c>
      <c r="AC8" s="4">
        <v>17.11</v>
      </c>
      <c r="AD8" s="4">
        <v>6.3333333333333339E-2</v>
      </c>
      <c r="AE8" s="4">
        <v>5.7633333333333328</v>
      </c>
      <c r="AF8" s="4">
        <v>0</v>
      </c>
      <c r="AG8" s="4">
        <v>0</v>
      </c>
      <c r="AH8" s="4">
        <v>0.12333333333333334</v>
      </c>
      <c r="AI8" s="4">
        <v>0</v>
      </c>
      <c r="AJ8" s="4">
        <v>100</v>
      </c>
      <c r="AK8" s="54">
        <v>8</v>
      </c>
      <c r="AL8" s="4">
        <f t="shared" si="0"/>
        <v>0.24823695345557129</v>
      </c>
      <c r="AM8" s="4">
        <f t="shared" si="1"/>
        <v>3.9058261907345126E-3</v>
      </c>
      <c r="AN8" s="4">
        <f t="shared" si="2"/>
        <v>1.7628295540848435</v>
      </c>
      <c r="AO8" s="4">
        <f t="shared" si="3"/>
        <v>2.2276228707822505</v>
      </c>
      <c r="AP8" s="4">
        <f t="shared" si="4"/>
        <v>8.2456330693284167E-3</v>
      </c>
      <c r="AQ8" s="4">
        <f t="shared" si="5"/>
        <v>0.7503526093088857</v>
      </c>
      <c r="AR8" s="4">
        <f t="shared" si="6"/>
        <v>0</v>
      </c>
      <c r="AS8" s="4">
        <f t="shared" si="7"/>
        <v>0</v>
      </c>
      <c r="AT8" s="4">
        <f t="shared" si="8"/>
        <v>1.6057285450797442E-2</v>
      </c>
      <c r="AU8" s="4">
        <f t="shared" si="9"/>
        <v>0</v>
      </c>
      <c r="AV8" s="4">
        <f t="shared" si="10"/>
        <v>5.0172507323424105</v>
      </c>
      <c r="AW8" s="4">
        <f t="shared" si="11"/>
        <v>1.0068351958337853</v>
      </c>
      <c r="AX8" s="4">
        <f t="shared" si="12"/>
        <v>0.99858956276445698</v>
      </c>
      <c r="AY8" s="4">
        <f t="shared" si="13"/>
        <v>0.25648258652489969</v>
      </c>
      <c r="AZ8" s="4">
        <f t="shared" si="14"/>
        <v>0.7452586206896552</v>
      </c>
      <c r="BA8" s="4">
        <f t="shared" si="15"/>
        <v>0.24655172413793111</v>
      </c>
      <c r="BB8" s="4">
        <f t="shared" si="16"/>
        <v>8.1896551724137956E-3</v>
      </c>
      <c r="BC8" s="4">
        <f t="shared" si="17"/>
        <v>74.525862068965523</v>
      </c>
      <c r="BD8" s="4">
        <f t="shared" si="17"/>
        <v>24.65517241379311</v>
      </c>
      <c r="BE8" s="4">
        <f t="shared" si="17"/>
        <v>0.81896551724137956</v>
      </c>
      <c r="BF8" s="4">
        <f t="shared" si="18"/>
        <v>100.00000000000001</v>
      </c>
      <c r="BG8" s="4">
        <f t="shared" si="19"/>
        <v>0.75141242937853103</v>
      </c>
      <c r="BH8" s="4">
        <f t="shared" si="20"/>
        <v>0.248587570621469</v>
      </c>
      <c r="BI8" s="4">
        <f t="shared" si="21"/>
        <v>0.96785109983079531</v>
      </c>
      <c r="BJ8" s="4">
        <f t="shared" si="22"/>
        <v>3.2148900169204742E-2</v>
      </c>
      <c r="BK8" s="57"/>
    </row>
    <row r="9" spans="1:64" ht="12.95" customHeight="1" x14ac:dyDescent="0.2">
      <c r="B9" s="2">
        <v>43003</v>
      </c>
      <c r="C9" s="37" t="s">
        <v>327</v>
      </c>
      <c r="D9" s="6">
        <v>36.840000000000003</v>
      </c>
      <c r="E9" s="6">
        <v>2758.54</v>
      </c>
      <c r="F9" s="6">
        <v>2756.5</v>
      </c>
      <c r="G9" s="6">
        <v>-1182.74</v>
      </c>
      <c r="H9" s="4" t="s">
        <v>320</v>
      </c>
      <c r="I9" s="5" t="s">
        <v>248</v>
      </c>
      <c r="J9" s="4" t="s">
        <v>328</v>
      </c>
      <c r="K9" s="4" t="s">
        <v>300</v>
      </c>
      <c r="L9" s="19">
        <v>4</v>
      </c>
      <c r="M9" s="19">
        <v>4</v>
      </c>
      <c r="N9" s="4">
        <v>2.7175000000000002</v>
      </c>
      <c r="O9" s="4">
        <v>0.38750000000000001</v>
      </c>
      <c r="P9" s="4">
        <v>32.097500000000004</v>
      </c>
      <c r="Q9" s="4">
        <v>48.232500000000002</v>
      </c>
      <c r="R9" s="4">
        <v>0.15750000000000003</v>
      </c>
      <c r="S9" s="4">
        <v>14.877499999999998</v>
      </c>
      <c r="T9" s="4">
        <v>1.4999999999999999E-2</v>
      </c>
      <c r="U9" s="4">
        <v>0</v>
      </c>
      <c r="V9" s="4">
        <v>0.57999999999999996</v>
      </c>
      <c r="W9" s="4">
        <v>0</v>
      </c>
      <c r="X9" s="4">
        <v>99.125</v>
      </c>
      <c r="Y9" s="4">
        <v>61.435000000000002</v>
      </c>
      <c r="Z9" s="4">
        <v>1.8725000000000001</v>
      </c>
      <c r="AA9" s="4">
        <v>0.20500000000000002</v>
      </c>
      <c r="AB9" s="4">
        <v>13.430000000000001</v>
      </c>
      <c r="AC9" s="4">
        <v>17.127499999999998</v>
      </c>
      <c r="AD9" s="4">
        <v>7.0000000000000007E-2</v>
      </c>
      <c r="AE9" s="4">
        <v>5.6599999999999993</v>
      </c>
      <c r="AF9" s="4">
        <v>5.0000000000000001E-3</v>
      </c>
      <c r="AG9" s="4">
        <v>0</v>
      </c>
      <c r="AH9" s="4">
        <v>0.17250000000000001</v>
      </c>
      <c r="AI9" s="4">
        <v>0</v>
      </c>
      <c r="AJ9" s="4">
        <v>100</v>
      </c>
      <c r="AK9" s="54">
        <v>8</v>
      </c>
      <c r="AL9" s="4">
        <f t="shared" si="0"/>
        <v>0.24383494750549359</v>
      </c>
      <c r="AM9" s="4">
        <f t="shared" si="1"/>
        <v>2.6694880768291691E-2</v>
      </c>
      <c r="AN9" s="4">
        <f t="shared" si="2"/>
        <v>1.7488402376495484</v>
      </c>
      <c r="AO9" s="4">
        <f t="shared" si="3"/>
        <v>2.2303247334581262</v>
      </c>
      <c r="AP9" s="4">
        <f t="shared" si="4"/>
        <v>9.1153251403922851E-3</v>
      </c>
      <c r="AQ9" s="4">
        <f t="shared" si="5"/>
        <v>0.7370391470660046</v>
      </c>
      <c r="AR9" s="4">
        <f t="shared" si="6"/>
        <v>6.510946528851631E-4</v>
      </c>
      <c r="AS9" s="4">
        <f t="shared" si="7"/>
        <v>0</v>
      </c>
      <c r="AT9" s="4">
        <f t="shared" si="8"/>
        <v>2.2462765524538131E-2</v>
      </c>
      <c r="AU9" s="4">
        <f t="shared" si="9"/>
        <v>0</v>
      </c>
      <c r="AV9" s="4">
        <f t="shared" si="10"/>
        <v>5.0189631317652807</v>
      </c>
      <c r="AW9" s="4">
        <f t="shared" si="11"/>
        <v>0.98998941971189047</v>
      </c>
      <c r="AX9" s="4">
        <f t="shared" si="12"/>
        <v>0.98087409457149821</v>
      </c>
      <c r="AY9" s="4">
        <f t="shared" si="13"/>
        <v>0.25295027264588588</v>
      </c>
      <c r="AZ9" s="4">
        <f t="shared" si="14"/>
        <v>0.74449194343965797</v>
      </c>
      <c r="BA9" s="4">
        <f t="shared" si="15"/>
        <v>0.24630055902663597</v>
      </c>
      <c r="BB9" s="4">
        <f t="shared" si="16"/>
        <v>9.2074975337060189E-3</v>
      </c>
      <c r="BC9" s="4">
        <f t="shared" si="17"/>
        <v>74.4491943439658</v>
      </c>
      <c r="BD9" s="4">
        <f t="shared" si="17"/>
        <v>24.630055902663596</v>
      </c>
      <c r="BE9" s="4">
        <f t="shared" si="17"/>
        <v>0.92074975337060194</v>
      </c>
      <c r="BF9" s="4">
        <f t="shared" si="18"/>
        <v>100</v>
      </c>
      <c r="BG9" s="4">
        <f t="shared" si="19"/>
        <v>0.75141055426485226</v>
      </c>
      <c r="BH9" s="4">
        <f t="shared" si="20"/>
        <v>0.24858944573514771</v>
      </c>
      <c r="BI9" s="4">
        <f t="shared" si="21"/>
        <v>0.963963963963964</v>
      </c>
      <c r="BJ9" s="4">
        <f t="shared" si="22"/>
        <v>3.6036036036036043E-2</v>
      </c>
      <c r="BK9" s="57"/>
    </row>
    <row r="10" spans="1:64" ht="12.95" customHeight="1" x14ac:dyDescent="0.2">
      <c r="B10" s="2">
        <v>43003</v>
      </c>
      <c r="C10" s="37" t="s">
        <v>327</v>
      </c>
      <c r="D10" s="6">
        <v>36.840000000000003</v>
      </c>
      <c r="E10" s="6">
        <v>2758.54</v>
      </c>
      <c r="F10" s="6">
        <v>2756.5</v>
      </c>
      <c r="G10" s="6">
        <v>-1182.74</v>
      </c>
      <c r="H10" s="4" t="s">
        <v>320</v>
      </c>
      <c r="I10" s="5" t="s">
        <v>248</v>
      </c>
      <c r="J10" s="4" t="s">
        <v>328</v>
      </c>
      <c r="K10" s="4" t="s">
        <v>300</v>
      </c>
      <c r="L10" s="19">
        <v>5</v>
      </c>
      <c r="M10" s="19">
        <v>4</v>
      </c>
      <c r="N10" s="4">
        <v>2.7050000000000001</v>
      </c>
      <c r="O10" s="4">
        <v>0.74</v>
      </c>
      <c r="P10" s="4">
        <v>31.48</v>
      </c>
      <c r="Q10" s="4">
        <v>47.994999999999997</v>
      </c>
      <c r="R10" s="4">
        <v>0.14500000000000002</v>
      </c>
      <c r="S10" s="4">
        <v>14.5275</v>
      </c>
      <c r="T10" s="4">
        <v>5.2500000000000005E-2</v>
      </c>
      <c r="U10" s="4">
        <v>1.4999999999999999E-2</v>
      </c>
      <c r="V10" s="4">
        <v>1.5374999999999999</v>
      </c>
      <c r="W10" s="4">
        <v>0</v>
      </c>
      <c r="X10" s="4">
        <v>99.24</v>
      </c>
      <c r="Y10" s="4">
        <v>61.362499999999997</v>
      </c>
      <c r="Z10" s="4">
        <v>1.8675000000000002</v>
      </c>
      <c r="AA10" s="4">
        <v>0.39750000000000008</v>
      </c>
      <c r="AB10" s="4">
        <v>13.2</v>
      </c>
      <c r="AC10" s="4">
        <v>17.077500000000001</v>
      </c>
      <c r="AD10" s="4">
        <v>6.5000000000000002E-2</v>
      </c>
      <c r="AE10" s="4">
        <v>5.5375000000000005</v>
      </c>
      <c r="AF10" s="4">
        <v>1.2500000000000001E-2</v>
      </c>
      <c r="AG10" s="4">
        <v>5.0000000000000001E-3</v>
      </c>
      <c r="AH10" s="4">
        <v>0.46249999999999997</v>
      </c>
      <c r="AI10" s="4">
        <v>0</v>
      </c>
      <c r="AJ10" s="4">
        <v>100</v>
      </c>
      <c r="AK10" s="54">
        <v>8</v>
      </c>
      <c r="AL10" s="4">
        <f t="shared" si="0"/>
        <v>0.24347117539213695</v>
      </c>
      <c r="AM10" s="4">
        <f t="shared" si="1"/>
        <v>5.1823181910776138E-2</v>
      </c>
      <c r="AN10" s="4">
        <f t="shared" si="2"/>
        <v>1.7209207577918111</v>
      </c>
      <c r="AO10" s="4">
        <f t="shared" si="3"/>
        <v>2.2264412303931556</v>
      </c>
      <c r="AP10" s="4">
        <f t="shared" si="4"/>
        <v>8.4742310042778581E-3</v>
      </c>
      <c r="AQ10" s="4">
        <f t="shared" si="5"/>
        <v>0.72193929517213296</v>
      </c>
      <c r="AR10" s="4">
        <f t="shared" si="6"/>
        <v>1.6296598085149727E-3</v>
      </c>
      <c r="AS10" s="4">
        <f t="shared" si="7"/>
        <v>6.5186392340598907E-4</v>
      </c>
      <c r="AT10" s="4">
        <f t="shared" si="8"/>
        <v>6.0297412915053986E-2</v>
      </c>
      <c r="AU10" s="4">
        <f t="shared" si="9"/>
        <v>0</v>
      </c>
      <c r="AV10" s="4">
        <f t="shared" si="10"/>
        <v>5.035648808311266</v>
      </c>
      <c r="AW10" s="4">
        <f t="shared" si="11"/>
        <v>0.97388470156854778</v>
      </c>
      <c r="AX10" s="4">
        <f t="shared" si="12"/>
        <v>0.96541047056426987</v>
      </c>
      <c r="AY10" s="4">
        <f t="shared" si="13"/>
        <v>0.25194540639641483</v>
      </c>
      <c r="AZ10" s="4">
        <f t="shared" si="14"/>
        <v>0.74129852744310576</v>
      </c>
      <c r="BA10" s="4">
        <f t="shared" si="15"/>
        <v>0.25</v>
      </c>
      <c r="BB10" s="4">
        <f t="shared" si="16"/>
        <v>8.7014725568942426E-3</v>
      </c>
      <c r="BC10" s="4">
        <f t="shared" si="17"/>
        <v>74.129852744310583</v>
      </c>
      <c r="BD10" s="4">
        <f t="shared" si="17"/>
        <v>25</v>
      </c>
      <c r="BE10" s="4">
        <f t="shared" si="17"/>
        <v>0.8701472556894243</v>
      </c>
      <c r="BF10" s="4">
        <f t="shared" si="18"/>
        <v>100</v>
      </c>
      <c r="BG10" s="4">
        <f t="shared" si="19"/>
        <v>0.74780553679945982</v>
      </c>
      <c r="BH10" s="4">
        <f t="shared" si="20"/>
        <v>0.25219446320054018</v>
      </c>
      <c r="BI10" s="4">
        <f t="shared" si="21"/>
        <v>0.96636481241914607</v>
      </c>
      <c r="BJ10" s="4">
        <f t="shared" si="22"/>
        <v>3.3635187580853806E-2</v>
      </c>
      <c r="BK10" s="57"/>
    </row>
    <row r="11" spans="1:64" ht="12.95" customHeight="1" x14ac:dyDescent="0.2">
      <c r="B11" s="2">
        <v>43003</v>
      </c>
      <c r="C11" s="37" t="s">
        <v>327</v>
      </c>
      <c r="D11" s="6">
        <v>36.840000000000003</v>
      </c>
      <c r="E11" s="6">
        <v>2758.54</v>
      </c>
      <c r="F11" s="6">
        <v>2756.5</v>
      </c>
      <c r="G11" s="6">
        <v>-1182.74</v>
      </c>
      <c r="H11" s="4" t="s">
        <v>320</v>
      </c>
      <c r="I11" s="5" t="s">
        <v>248</v>
      </c>
      <c r="J11" s="4" t="s">
        <v>328</v>
      </c>
      <c r="K11" s="4" t="s">
        <v>300</v>
      </c>
      <c r="L11" s="19">
        <v>6</v>
      </c>
      <c r="M11" s="19">
        <v>4</v>
      </c>
      <c r="N11" s="4">
        <v>2.645</v>
      </c>
      <c r="O11" s="4">
        <v>0.17</v>
      </c>
      <c r="P11" s="4">
        <v>32.619999999999997</v>
      </c>
      <c r="Q11" s="4">
        <v>48.287500000000001</v>
      </c>
      <c r="R11" s="4">
        <v>0.14750000000000002</v>
      </c>
      <c r="S11" s="4">
        <v>15.324999999999999</v>
      </c>
      <c r="T11" s="4">
        <v>0</v>
      </c>
      <c r="U11" s="4">
        <v>0</v>
      </c>
      <c r="V11" s="4">
        <v>0.5675</v>
      </c>
      <c r="W11" s="4">
        <v>0</v>
      </c>
      <c r="X11" s="4">
        <v>99.765000000000015</v>
      </c>
      <c r="Y11" s="4">
        <v>61.449999999999996</v>
      </c>
      <c r="Z11" s="4">
        <v>1.8125</v>
      </c>
      <c r="AA11" s="4">
        <v>9.2499999999999999E-2</v>
      </c>
      <c r="AB11" s="4">
        <v>13.572500000000002</v>
      </c>
      <c r="AC11" s="4">
        <v>17.047499999999999</v>
      </c>
      <c r="AD11" s="4">
        <v>6.5000000000000002E-2</v>
      </c>
      <c r="AE11" s="4">
        <v>5.7974999999999994</v>
      </c>
      <c r="AF11" s="4">
        <v>0</v>
      </c>
      <c r="AG11" s="4">
        <v>0</v>
      </c>
      <c r="AH11" s="4">
        <v>0.16750000000000001</v>
      </c>
      <c r="AI11" s="4">
        <v>0</v>
      </c>
      <c r="AJ11" s="4">
        <v>100</v>
      </c>
      <c r="AK11" s="54">
        <v>8</v>
      </c>
      <c r="AL11" s="4">
        <f t="shared" si="0"/>
        <v>0.23596419853539463</v>
      </c>
      <c r="AM11" s="4">
        <f t="shared" si="1"/>
        <v>1.2042310821806347E-2</v>
      </c>
      <c r="AN11" s="4">
        <f t="shared" si="2"/>
        <v>1.7669650122050451</v>
      </c>
      <c r="AO11" s="4">
        <f t="shared" si="3"/>
        <v>2.219365337672905</v>
      </c>
      <c r="AP11" s="4">
        <f t="shared" si="4"/>
        <v>8.4621643612693247E-3</v>
      </c>
      <c r="AQ11" s="4">
        <f t="shared" si="5"/>
        <v>0.75475996745321394</v>
      </c>
      <c r="AR11" s="4">
        <f t="shared" si="6"/>
        <v>0</v>
      </c>
      <c r="AS11" s="4">
        <f t="shared" si="7"/>
        <v>0</v>
      </c>
      <c r="AT11" s="4">
        <f t="shared" si="8"/>
        <v>2.1806346623270953E-2</v>
      </c>
      <c r="AU11" s="4">
        <f t="shared" si="9"/>
        <v>0</v>
      </c>
      <c r="AV11" s="4">
        <f t="shared" si="10"/>
        <v>5.0193653376729062</v>
      </c>
      <c r="AW11" s="4">
        <f t="shared" si="11"/>
        <v>0.99918633034987792</v>
      </c>
      <c r="AX11" s="4">
        <f t="shared" si="12"/>
        <v>0.99072416598860857</v>
      </c>
      <c r="AY11" s="4">
        <f t="shared" si="13"/>
        <v>0.24442636289666395</v>
      </c>
      <c r="AZ11" s="4">
        <f t="shared" si="14"/>
        <v>0.7553745928338762</v>
      </c>
      <c r="BA11" s="4">
        <f t="shared" si="15"/>
        <v>0.23615635179153097</v>
      </c>
      <c r="BB11" s="4">
        <f t="shared" si="16"/>
        <v>8.4690553745928338E-3</v>
      </c>
      <c r="BC11" s="4">
        <f t="shared" si="17"/>
        <v>75.537459283387619</v>
      </c>
      <c r="BD11" s="4">
        <f t="shared" si="17"/>
        <v>23.615635179153095</v>
      </c>
      <c r="BE11" s="4">
        <f t="shared" si="17"/>
        <v>0.84690553745928343</v>
      </c>
      <c r="BF11" s="4">
        <f t="shared" si="18"/>
        <v>99.999999999999986</v>
      </c>
      <c r="BG11" s="4">
        <f t="shared" si="19"/>
        <v>0.7618265440210249</v>
      </c>
      <c r="BH11" s="4">
        <f t="shared" si="20"/>
        <v>0.23817345597897505</v>
      </c>
      <c r="BI11" s="4">
        <f t="shared" si="21"/>
        <v>0.96537949400798939</v>
      </c>
      <c r="BJ11" s="4">
        <f t="shared" si="22"/>
        <v>3.4620505992010657E-2</v>
      </c>
      <c r="BK11" s="57"/>
    </row>
    <row r="12" spans="1:64" ht="12.95" customHeight="1" x14ac:dyDescent="0.2">
      <c r="A12" s="17">
        <v>2</v>
      </c>
      <c r="B12" s="2">
        <v>42958</v>
      </c>
      <c r="C12" s="37" t="s">
        <v>18</v>
      </c>
      <c r="D12" s="6">
        <v>55</v>
      </c>
      <c r="E12" s="6">
        <v>2776.7</v>
      </c>
      <c r="F12" s="6">
        <v>2774.66</v>
      </c>
      <c r="G12" s="6">
        <v>-1200.8999999999999</v>
      </c>
      <c r="H12" s="4" t="s">
        <v>320</v>
      </c>
      <c r="I12" s="5" t="s">
        <v>379</v>
      </c>
      <c r="J12" s="4" t="s">
        <v>328</v>
      </c>
      <c r="K12" s="4" t="s">
        <v>300</v>
      </c>
      <c r="L12" s="19">
        <v>1</v>
      </c>
      <c r="M12" s="19">
        <v>3</v>
      </c>
      <c r="N12" s="4">
        <v>2.5366666666666666</v>
      </c>
      <c r="O12" s="4">
        <v>1.1133333333333333</v>
      </c>
      <c r="P12" s="4">
        <v>31.213333333333335</v>
      </c>
      <c r="Q12" s="4">
        <v>48.036666666666669</v>
      </c>
      <c r="R12" s="4">
        <v>0.10999999999999999</v>
      </c>
      <c r="S12" s="4">
        <v>14.396666666666667</v>
      </c>
      <c r="T12" s="4">
        <v>4.6666666666666669E-2</v>
      </c>
      <c r="U12" s="4">
        <v>0</v>
      </c>
      <c r="V12" s="4">
        <v>3.3333333333333333E-2</v>
      </c>
      <c r="W12" s="4">
        <v>1.5033333333333332</v>
      </c>
      <c r="X12" s="4">
        <v>99.04</v>
      </c>
      <c r="Y12" s="4">
        <v>61.393333333333324</v>
      </c>
      <c r="Z12" s="4">
        <v>1.7533333333333332</v>
      </c>
      <c r="AA12" s="4">
        <v>0.59666666666666668</v>
      </c>
      <c r="AB12" s="4">
        <v>13.11</v>
      </c>
      <c r="AC12" s="4">
        <v>17.116666666666671</v>
      </c>
      <c r="AD12" s="4">
        <v>5.000000000000001E-2</v>
      </c>
      <c r="AE12" s="4">
        <v>5.4933333333333332</v>
      </c>
      <c r="AF12" s="4">
        <v>0.01</v>
      </c>
      <c r="AG12" s="4">
        <v>0</v>
      </c>
      <c r="AH12" s="4">
        <v>0.01</v>
      </c>
      <c r="AI12" s="4">
        <v>0.44999999999999996</v>
      </c>
      <c r="AJ12" s="4">
        <v>100</v>
      </c>
      <c r="AK12" s="54">
        <v>8</v>
      </c>
      <c r="AL12" s="4">
        <f t="shared" si="0"/>
        <v>0.22847214681290046</v>
      </c>
      <c r="AM12" s="4">
        <f t="shared" si="1"/>
        <v>7.7750027147355863E-2</v>
      </c>
      <c r="AN12" s="4">
        <f t="shared" si="2"/>
        <v>1.7083288087740256</v>
      </c>
      <c r="AO12" s="4">
        <f t="shared" si="3"/>
        <v>2.2304267564339244</v>
      </c>
      <c r="AP12" s="4">
        <f t="shared" si="4"/>
        <v>6.5153654034097105E-3</v>
      </c>
      <c r="AQ12" s="4">
        <f t="shared" si="5"/>
        <v>0.71582147898794668</v>
      </c>
      <c r="AR12" s="4">
        <f t="shared" si="6"/>
        <v>1.3030730806819419E-3</v>
      </c>
      <c r="AS12" s="4">
        <f t="shared" si="7"/>
        <v>0</v>
      </c>
      <c r="AT12" s="4">
        <f t="shared" si="8"/>
        <v>1.3030730806819419E-3</v>
      </c>
      <c r="AU12" s="4">
        <f t="shared" si="9"/>
        <v>5.8638288630687374E-2</v>
      </c>
      <c r="AV12" s="4">
        <f t="shared" si="10"/>
        <v>5.0285590183516149</v>
      </c>
      <c r="AW12" s="4">
        <f t="shared" si="11"/>
        <v>0.95080899120425688</v>
      </c>
      <c r="AX12" s="4">
        <f t="shared" si="12"/>
        <v>0.94429362580084719</v>
      </c>
      <c r="AY12" s="4">
        <f t="shared" si="13"/>
        <v>0.23498751221631017</v>
      </c>
      <c r="AZ12" s="4">
        <f t="shared" si="14"/>
        <v>0.75285518501598903</v>
      </c>
      <c r="BA12" s="4">
        <f t="shared" si="15"/>
        <v>0.24029237094563727</v>
      </c>
      <c r="BB12" s="4">
        <f t="shared" si="16"/>
        <v>6.852444038373688E-3</v>
      </c>
      <c r="BC12" s="4">
        <f t="shared" si="17"/>
        <v>75.285518501598901</v>
      </c>
      <c r="BD12" s="4">
        <f t="shared" si="17"/>
        <v>24.029237094563726</v>
      </c>
      <c r="BE12" s="4">
        <f t="shared" si="17"/>
        <v>0.68524440383736884</v>
      </c>
      <c r="BF12" s="4">
        <f t="shared" si="18"/>
        <v>100</v>
      </c>
      <c r="BG12" s="4">
        <f t="shared" si="19"/>
        <v>0.75804967801287948</v>
      </c>
      <c r="BH12" s="4">
        <f t="shared" si="20"/>
        <v>0.24195032198712049</v>
      </c>
      <c r="BI12" s="4">
        <f t="shared" si="21"/>
        <v>0.97227356746765248</v>
      </c>
      <c r="BJ12" s="4">
        <f t="shared" si="22"/>
        <v>2.7726432532347512E-2</v>
      </c>
      <c r="BK12" s="57">
        <v>2.9756481008376312</v>
      </c>
    </row>
    <row r="13" spans="1:64" ht="12.95" customHeight="1" x14ac:dyDescent="0.2">
      <c r="B13" s="2">
        <v>42958</v>
      </c>
      <c r="C13" s="37" t="s">
        <v>18</v>
      </c>
      <c r="D13" s="6">
        <v>55</v>
      </c>
      <c r="E13" s="6">
        <v>2776.7</v>
      </c>
      <c r="F13" s="6">
        <v>2774.66</v>
      </c>
      <c r="G13" s="6">
        <v>-1200.8999999999999</v>
      </c>
      <c r="H13" s="4" t="s">
        <v>320</v>
      </c>
      <c r="I13" s="5" t="s">
        <v>379</v>
      </c>
      <c r="J13" s="4" t="s">
        <v>328</v>
      </c>
      <c r="K13" s="4" t="s">
        <v>300</v>
      </c>
      <c r="L13" s="19">
        <v>2</v>
      </c>
      <c r="M13" s="19">
        <v>5</v>
      </c>
      <c r="N13" s="4">
        <v>2.59</v>
      </c>
      <c r="O13" s="4">
        <v>1.6640000000000001</v>
      </c>
      <c r="P13" s="4">
        <v>30.934000000000005</v>
      </c>
      <c r="Q13" s="4">
        <v>48.019999999999996</v>
      </c>
      <c r="R13" s="4">
        <v>0.12999999999999998</v>
      </c>
      <c r="S13" s="4">
        <v>14.113999999999999</v>
      </c>
      <c r="T13" s="4">
        <v>3.3999999999999996E-2</v>
      </c>
      <c r="U13" s="4">
        <v>0</v>
      </c>
      <c r="V13" s="4">
        <v>2.4E-2</v>
      </c>
      <c r="W13" s="4">
        <v>1.304</v>
      </c>
      <c r="X13" s="4">
        <v>98.852000000000004</v>
      </c>
      <c r="Y13" s="4">
        <v>61.346000000000004</v>
      </c>
      <c r="Z13" s="4">
        <v>1.786</v>
      </c>
      <c r="AA13" s="4">
        <v>0.8999999999999998</v>
      </c>
      <c r="AB13" s="4">
        <v>12.99</v>
      </c>
      <c r="AC13" s="4">
        <v>17.110000000000003</v>
      </c>
      <c r="AD13" s="4">
        <v>6.2E-2</v>
      </c>
      <c r="AE13" s="4">
        <v>5.3860000000000001</v>
      </c>
      <c r="AF13" s="4">
        <v>8.0000000000000002E-3</v>
      </c>
      <c r="AG13" s="4">
        <v>0</v>
      </c>
      <c r="AH13" s="4">
        <v>6.0000000000000001E-3</v>
      </c>
      <c r="AI13" s="4">
        <v>0.39</v>
      </c>
      <c r="AJ13" s="4">
        <v>100</v>
      </c>
      <c r="AK13" s="54">
        <v>8</v>
      </c>
      <c r="AL13" s="4">
        <f t="shared" si="0"/>
        <v>0.23290842108694942</v>
      </c>
      <c r="AM13" s="4">
        <f t="shared" si="1"/>
        <v>0.11736706549734291</v>
      </c>
      <c r="AN13" s="4">
        <f t="shared" si="2"/>
        <v>1.6939979786783164</v>
      </c>
      <c r="AO13" s="4">
        <f t="shared" si="3"/>
        <v>2.2312783229550424</v>
      </c>
      <c r="AP13" s="4">
        <f t="shared" si="4"/>
        <v>8.0852867342614022E-3</v>
      </c>
      <c r="AQ13" s="4">
        <f t="shared" si="5"/>
        <v>0.70237668307632117</v>
      </c>
      <c r="AR13" s="4">
        <f t="shared" si="6"/>
        <v>1.0432628044208261E-3</v>
      </c>
      <c r="AS13" s="4">
        <f t="shared" si="7"/>
        <v>0</v>
      </c>
      <c r="AT13" s="4">
        <f t="shared" si="8"/>
        <v>7.8244710331561954E-4</v>
      </c>
      <c r="AU13" s="4">
        <f t="shared" si="9"/>
        <v>5.0859061715515276E-2</v>
      </c>
      <c r="AV13" s="4">
        <f t="shared" si="10"/>
        <v>5.0386985296514855</v>
      </c>
      <c r="AW13" s="4">
        <f t="shared" si="11"/>
        <v>0.94337039089753205</v>
      </c>
      <c r="AX13" s="4">
        <f t="shared" si="12"/>
        <v>0.9352851041632706</v>
      </c>
      <c r="AY13" s="4">
        <f t="shared" si="13"/>
        <v>0.24099370782121082</v>
      </c>
      <c r="AZ13" s="4">
        <f t="shared" si="14"/>
        <v>0.74453967376278685</v>
      </c>
      <c r="BA13" s="4">
        <f t="shared" si="15"/>
        <v>0.24688968758639754</v>
      </c>
      <c r="BB13" s="4">
        <f t="shared" si="16"/>
        <v>8.5706386508155926E-3</v>
      </c>
      <c r="BC13" s="4">
        <f t="shared" ref="BC13:BE18" si="23">AZ13*100</f>
        <v>74.453967376278683</v>
      </c>
      <c r="BD13" s="4">
        <f t="shared" si="23"/>
        <v>24.688968758639753</v>
      </c>
      <c r="BE13" s="4">
        <f t="shared" si="23"/>
        <v>0.8570638650815593</v>
      </c>
      <c r="BF13" s="4">
        <f t="shared" ref="BF13:BF18" si="24">SUM(BC13:BE13)</f>
        <v>100</v>
      </c>
      <c r="BG13" s="4">
        <f t="shared" si="19"/>
        <v>0.75097601784718349</v>
      </c>
      <c r="BH13" s="4">
        <f t="shared" si="20"/>
        <v>0.24902398215281651</v>
      </c>
      <c r="BI13" s="4">
        <f t="shared" si="21"/>
        <v>0.96645021645021645</v>
      </c>
      <c r="BJ13" s="4">
        <f t="shared" si="22"/>
        <v>3.3549783549783552E-2</v>
      </c>
      <c r="BK13" s="57"/>
    </row>
    <row r="14" spans="1:64" ht="12.95" customHeight="1" x14ac:dyDescent="0.2">
      <c r="B14" s="2">
        <v>42958</v>
      </c>
      <c r="C14" s="37" t="s">
        <v>18</v>
      </c>
      <c r="D14" s="6">
        <v>55</v>
      </c>
      <c r="E14" s="6">
        <v>2776.7</v>
      </c>
      <c r="F14" s="6">
        <v>2774.66</v>
      </c>
      <c r="G14" s="6">
        <v>-1200.8999999999999</v>
      </c>
      <c r="H14" s="4" t="s">
        <v>320</v>
      </c>
      <c r="I14" s="5" t="s">
        <v>379</v>
      </c>
      <c r="J14" s="4" t="s">
        <v>328</v>
      </c>
      <c r="K14" s="4" t="s">
        <v>300</v>
      </c>
      <c r="L14" s="19">
        <v>3</v>
      </c>
      <c r="M14" s="19">
        <v>3</v>
      </c>
      <c r="N14" s="4">
        <v>2.7733333333333334</v>
      </c>
      <c r="O14" s="4">
        <v>9.3333333333333338E-2</v>
      </c>
      <c r="P14" s="4">
        <v>31.986666666666668</v>
      </c>
      <c r="Q14" s="4">
        <v>49.153333333333329</v>
      </c>
      <c r="R14" s="4">
        <v>0.15333333333333335</v>
      </c>
      <c r="S14" s="4">
        <v>15.026666666666666</v>
      </c>
      <c r="T14" s="4">
        <v>4.6666666666666669E-2</v>
      </c>
      <c r="U14" s="4">
        <v>0</v>
      </c>
      <c r="V14" s="4">
        <v>0</v>
      </c>
      <c r="W14" s="4">
        <v>0.49333333333333335</v>
      </c>
      <c r="X14" s="4">
        <v>99.719999999999985</v>
      </c>
      <c r="Y14" s="4">
        <v>61.51</v>
      </c>
      <c r="Z14" s="4">
        <v>1.8966666666666665</v>
      </c>
      <c r="AA14" s="4">
        <v>4.6666666666666669E-2</v>
      </c>
      <c r="AB14" s="4">
        <v>13.299999999999999</v>
      </c>
      <c r="AC14" s="4">
        <v>17.343333333333334</v>
      </c>
      <c r="AD14" s="4">
        <v>7.0000000000000007E-2</v>
      </c>
      <c r="AE14" s="4">
        <v>5.68</v>
      </c>
      <c r="AF14" s="4">
        <v>1.3333333333333334E-2</v>
      </c>
      <c r="AG14" s="4">
        <v>0</v>
      </c>
      <c r="AH14" s="4">
        <v>0</v>
      </c>
      <c r="AI14" s="4">
        <v>0.1466666666666667</v>
      </c>
      <c r="AJ14" s="4">
        <v>100</v>
      </c>
      <c r="AK14" s="54">
        <v>8</v>
      </c>
      <c r="AL14" s="4">
        <f t="shared" si="0"/>
        <v>0.24668075651655555</v>
      </c>
      <c r="AM14" s="4">
        <f t="shared" si="1"/>
        <v>6.0694737982983802E-3</v>
      </c>
      <c r="AN14" s="4">
        <f t="shared" si="2"/>
        <v>1.729800032515038</v>
      </c>
      <c r="AO14" s="4">
        <f t="shared" si="3"/>
        <v>2.2556765837533193</v>
      </c>
      <c r="AP14" s="4">
        <f t="shared" si="4"/>
        <v>9.1042106974475699E-3</v>
      </c>
      <c r="AQ14" s="4">
        <f t="shared" si="5"/>
        <v>0.73874166802145991</v>
      </c>
      <c r="AR14" s="4">
        <f t="shared" si="6"/>
        <v>1.7341353709423944E-3</v>
      </c>
      <c r="AS14" s="4">
        <f t="shared" si="7"/>
        <v>0</v>
      </c>
      <c r="AT14" s="4">
        <f t="shared" si="8"/>
        <v>0</v>
      </c>
      <c r="AU14" s="4">
        <f t="shared" si="9"/>
        <v>1.907548908036634E-2</v>
      </c>
      <c r="AV14" s="4">
        <f t="shared" si="10"/>
        <v>5.0068823497534281</v>
      </c>
      <c r="AW14" s="4">
        <f t="shared" si="11"/>
        <v>0.99452663523546303</v>
      </c>
      <c r="AX14" s="4">
        <f t="shared" si="12"/>
        <v>0.98542242453801543</v>
      </c>
      <c r="AY14" s="4">
        <f t="shared" si="13"/>
        <v>0.25578496721400312</v>
      </c>
      <c r="AZ14" s="4">
        <f t="shared" si="14"/>
        <v>0.74280732345248479</v>
      </c>
      <c r="BA14" s="4">
        <f t="shared" si="15"/>
        <v>0.24803836094158674</v>
      </c>
      <c r="BB14" s="4">
        <f t="shared" si="16"/>
        <v>9.1543156059285102E-3</v>
      </c>
      <c r="BC14" s="4">
        <f t="shared" si="23"/>
        <v>74.280732345248481</v>
      </c>
      <c r="BD14" s="4">
        <f t="shared" si="23"/>
        <v>24.803836094158672</v>
      </c>
      <c r="BE14" s="4">
        <f t="shared" si="23"/>
        <v>0.91543156059285102</v>
      </c>
      <c r="BF14" s="4">
        <f t="shared" si="24"/>
        <v>100</v>
      </c>
      <c r="BG14" s="4">
        <f t="shared" si="19"/>
        <v>0.74967003959524858</v>
      </c>
      <c r="BH14" s="4">
        <f t="shared" si="20"/>
        <v>0.25032996040475142</v>
      </c>
      <c r="BI14" s="4">
        <f t="shared" si="21"/>
        <v>0.96440677966101696</v>
      </c>
      <c r="BJ14" s="4">
        <f t="shared" si="22"/>
        <v>3.5593220338983059E-2</v>
      </c>
      <c r="BK14" s="57"/>
    </row>
    <row r="15" spans="1:64" ht="12.95" customHeight="1" x14ac:dyDescent="0.2">
      <c r="B15" s="2">
        <v>42958</v>
      </c>
      <c r="C15" s="37" t="s">
        <v>18</v>
      </c>
      <c r="D15" s="6">
        <v>55</v>
      </c>
      <c r="E15" s="6">
        <v>2776.7</v>
      </c>
      <c r="F15" s="6">
        <v>2774.66</v>
      </c>
      <c r="G15" s="6">
        <v>-1200.8999999999999</v>
      </c>
      <c r="H15" s="4" t="s">
        <v>320</v>
      </c>
      <c r="I15" s="5" t="s">
        <v>379</v>
      </c>
      <c r="J15" s="4" t="s">
        <v>328</v>
      </c>
      <c r="K15" s="4" t="s">
        <v>300</v>
      </c>
      <c r="L15" s="19">
        <v>4</v>
      </c>
      <c r="M15" s="19">
        <v>3</v>
      </c>
      <c r="N15" s="4">
        <v>2.793333333333333</v>
      </c>
      <c r="O15" s="4">
        <v>0.37666666666666671</v>
      </c>
      <c r="P15" s="4">
        <v>31.63</v>
      </c>
      <c r="Q15" s="4">
        <v>48.976666666666667</v>
      </c>
      <c r="R15" s="4">
        <v>0.13666666666666669</v>
      </c>
      <c r="S15" s="4">
        <v>14.733333333333334</v>
      </c>
      <c r="T15" s="4">
        <v>0</v>
      </c>
      <c r="U15" s="4">
        <v>0</v>
      </c>
      <c r="V15" s="4">
        <v>0.01</v>
      </c>
      <c r="W15" s="4">
        <v>0.75666666666666649</v>
      </c>
      <c r="X15" s="4">
        <v>99.463333333333324</v>
      </c>
      <c r="Y15" s="4">
        <v>61.473333333333329</v>
      </c>
      <c r="Z15" s="4">
        <v>1.9133333333333333</v>
      </c>
      <c r="AA15" s="4">
        <v>0.19999999999999998</v>
      </c>
      <c r="AB15" s="4">
        <v>13.193333333333333</v>
      </c>
      <c r="AC15" s="4">
        <v>17.333333333333332</v>
      </c>
      <c r="AD15" s="4">
        <v>0.06</v>
      </c>
      <c r="AE15" s="4">
        <v>5.5866666666666669</v>
      </c>
      <c r="AF15" s="4">
        <v>0</v>
      </c>
      <c r="AG15" s="4">
        <v>0</v>
      </c>
      <c r="AH15" s="4">
        <v>3.3333333333333335E-3</v>
      </c>
      <c r="AI15" s="4">
        <v>0.2233333333333333</v>
      </c>
      <c r="AJ15" s="4">
        <v>100</v>
      </c>
      <c r="AK15" s="54">
        <v>8</v>
      </c>
      <c r="AL15" s="4">
        <f t="shared" si="0"/>
        <v>0.24899685500488017</v>
      </c>
      <c r="AM15" s="4">
        <f t="shared" si="1"/>
        <v>2.602754581932545E-2</v>
      </c>
      <c r="AN15" s="4">
        <f t="shared" si="2"/>
        <v>1.7169504392148358</v>
      </c>
      <c r="AO15" s="4">
        <f t="shared" si="3"/>
        <v>2.2557206376748726</v>
      </c>
      <c r="AP15" s="4">
        <f t="shared" si="4"/>
        <v>7.8082637457976356E-3</v>
      </c>
      <c r="AQ15" s="4">
        <f t="shared" si="5"/>
        <v>0.72703611321982442</v>
      </c>
      <c r="AR15" s="4">
        <f t="shared" si="6"/>
        <v>0</v>
      </c>
      <c r="AS15" s="4">
        <f t="shared" si="7"/>
        <v>0</v>
      </c>
      <c r="AT15" s="4">
        <f t="shared" si="8"/>
        <v>4.337924303220909E-4</v>
      </c>
      <c r="AU15" s="4">
        <f t="shared" si="9"/>
        <v>2.9064092831580086E-2</v>
      </c>
      <c r="AV15" s="4">
        <f t="shared" si="10"/>
        <v>5.0120377399414382</v>
      </c>
      <c r="AW15" s="4">
        <f t="shared" si="11"/>
        <v>0.98384123197050233</v>
      </c>
      <c r="AX15" s="4">
        <f t="shared" si="12"/>
        <v>0.97603296822470464</v>
      </c>
      <c r="AY15" s="4">
        <f t="shared" si="13"/>
        <v>0.2568051187506778</v>
      </c>
      <c r="AZ15" s="4">
        <f t="shared" si="14"/>
        <v>0.73897707231040555</v>
      </c>
      <c r="BA15" s="4">
        <f t="shared" si="15"/>
        <v>0.25308641975308638</v>
      </c>
      <c r="BB15" s="4">
        <f t="shared" si="16"/>
        <v>7.9365079365079343E-3</v>
      </c>
      <c r="BC15" s="4">
        <f t="shared" si="23"/>
        <v>73.897707231040556</v>
      </c>
      <c r="BD15" s="4">
        <f t="shared" si="23"/>
        <v>25.308641975308639</v>
      </c>
      <c r="BE15" s="4">
        <f t="shared" si="23"/>
        <v>0.79365079365079338</v>
      </c>
      <c r="BF15" s="4">
        <f t="shared" si="24"/>
        <v>99.999999999999986</v>
      </c>
      <c r="BG15" s="4">
        <f t="shared" si="19"/>
        <v>0.74488888888888882</v>
      </c>
      <c r="BH15" s="4">
        <f t="shared" si="20"/>
        <v>0.25511111111111107</v>
      </c>
      <c r="BI15" s="4">
        <f t="shared" si="21"/>
        <v>0.96959459459459463</v>
      </c>
      <c r="BJ15" s="4">
        <f t="shared" si="22"/>
        <v>3.0405405405405404E-2</v>
      </c>
      <c r="BK15" s="57"/>
    </row>
    <row r="16" spans="1:64" ht="12.95" customHeight="1" x14ac:dyDescent="0.2">
      <c r="B16" s="2">
        <v>42958</v>
      </c>
      <c r="C16" s="37" t="s">
        <v>18</v>
      </c>
      <c r="D16" s="6">
        <v>55</v>
      </c>
      <c r="E16" s="6">
        <v>2776.7</v>
      </c>
      <c r="F16" s="6">
        <v>2774.66</v>
      </c>
      <c r="G16" s="6">
        <v>-1200.8999999999999</v>
      </c>
      <c r="H16" s="4" t="s">
        <v>320</v>
      </c>
      <c r="I16" s="5" t="s">
        <v>379</v>
      </c>
      <c r="J16" s="4" t="s">
        <v>328</v>
      </c>
      <c r="K16" s="4" t="s">
        <v>300</v>
      </c>
      <c r="L16" s="19">
        <v>5</v>
      </c>
      <c r="M16" s="19">
        <v>2</v>
      </c>
      <c r="N16" s="4">
        <v>2.73</v>
      </c>
      <c r="O16" s="4">
        <v>0.1</v>
      </c>
      <c r="P16" s="4">
        <v>32.06</v>
      </c>
      <c r="Q16" s="4">
        <v>49.075000000000003</v>
      </c>
      <c r="R16" s="4">
        <v>0.13500000000000001</v>
      </c>
      <c r="S16" s="4">
        <v>15.17</v>
      </c>
      <c r="T16" s="4">
        <v>4.4999999999999998E-2</v>
      </c>
      <c r="U16" s="4">
        <v>0</v>
      </c>
      <c r="V16" s="4">
        <v>0</v>
      </c>
      <c r="W16" s="4">
        <v>0.495</v>
      </c>
      <c r="X16" s="4">
        <v>99.814999999999998</v>
      </c>
      <c r="Y16" s="4">
        <v>61.504999999999995</v>
      </c>
      <c r="Z16" s="4">
        <v>1.865</v>
      </c>
      <c r="AA16" s="4">
        <v>0.05</v>
      </c>
      <c r="AB16" s="4">
        <v>13.32</v>
      </c>
      <c r="AC16" s="4">
        <v>17.3</v>
      </c>
      <c r="AD16" s="4">
        <v>0.06</v>
      </c>
      <c r="AE16" s="4">
        <v>5.73</v>
      </c>
      <c r="AF16" s="4">
        <v>0.01</v>
      </c>
      <c r="AG16" s="4">
        <v>0</v>
      </c>
      <c r="AH16" s="4">
        <v>0</v>
      </c>
      <c r="AI16" s="4">
        <v>0.15000000000000002</v>
      </c>
      <c r="AJ16" s="4">
        <v>100</v>
      </c>
      <c r="AK16" s="54">
        <v>8</v>
      </c>
      <c r="AL16" s="4">
        <f t="shared" si="0"/>
        <v>0.24258190391025122</v>
      </c>
      <c r="AM16" s="4">
        <f t="shared" si="1"/>
        <v>6.5035362978619633E-3</v>
      </c>
      <c r="AN16" s="4">
        <f t="shared" si="2"/>
        <v>1.732542069750427</v>
      </c>
      <c r="AO16" s="4">
        <f t="shared" si="3"/>
        <v>2.2502235590602391</v>
      </c>
      <c r="AP16" s="4">
        <f t="shared" si="4"/>
        <v>7.8042435574343554E-3</v>
      </c>
      <c r="AQ16" s="4">
        <f t="shared" si="5"/>
        <v>0.74530525973498096</v>
      </c>
      <c r="AR16" s="4">
        <f t="shared" si="6"/>
        <v>1.3007072595723926E-3</v>
      </c>
      <c r="AS16" s="4">
        <f t="shared" si="7"/>
        <v>0</v>
      </c>
      <c r="AT16" s="4">
        <f t="shared" si="8"/>
        <v>0</v>
      </c>
      <c r="AU16" s="4">
        <f t="shared" si="9"/>
        <v>1.9510608893585892E-2</v>
      </c>
      <c r="AV16" s="4">
        <f t="shared" si="10"/>
        <v>5.0057718884643521</v>
      </c>
      <c r="AW16" s="4">
        <f t="shared" si="11"/>
        <v>0.99569140720266658</v>
      </c>
      <c r="AX16" s="4">
        <f t="shared" si="12"/>
        <v>0.98788716364523221</v>
      </c>
      <c r="AY16" s="4">
        <f t="shared" si="13"/>
        <v>0.25038614746768556</v>
      </c>
      <c r="AZ16" s="4">
        <f t="shared" si="14"/>
        <v>0.74853037230568253</v>
      </c>
      <c r="BA16" s="4">
        <f t="shared" si="15"/>
        <v>0.24363161332462441</v>
      </c>
      <c r="BB16" s="4">
        <f t="shared" si="16"/>
        <v>7.8380143696930114E-3</v>
      </c>
      <c r="BC16" s="4">
        <f t="shared" si="23"/>
        <v>74.853037230568248</v>
      </c>
      <c r="BD16" s="4">
        <f t="shared" si="23"/>
        <v>24.36316133246244</v>
      </c>
      <c r="BE16" s="4">
        <f t="shared" si="23"/>
        <v>0.78380143696930116</v>
      </c>
      <c r="BF16" s="4">
        <f t="shared" si="24"/>
        <v>99.999999999999986</v>
      </c>
      <c r="BG16" s="4">
        <f t="shared" si="19"/>
        <v>0.75444371296905854</v>
      </c>
      <c r="BH16" s="4">
        <f t="shared" si="20"/>
        <v>0.2455562870309414</v>
      </c>
      <c r="BI16" s="4">
        <f t="shared" si="21"/>
        <v>0.96883116883116893</v>
      </c>
      <c r="BJ16" s="4">
        <f t="shared" si="22"/>
        <v>3.1168831168831169E-2</v>
      </c>
      <c r="BK16" s="57"/>
    </row>
    <row r="17" spans="1:63" ht="12.95" customHeight="1" x14ac:dyDescent="0.2">
      <c r="B17" s="2">
        <v>42958</v>
      </c>
      <c r="C17" s="37" t="s">
        <v>18</v>
      </c>
      <c r="D17" s="6">
        <v>55</v>
      </c>
      <c r="E17" s="6">
        <v>2776.7</v>
      </c>
      <c r="F17" s="6">
        <v>2774.66</v>
      </c>
      <c r="G17" s="6">
        <v>-1200.8999999999999</v>
      </c>
      <c r="H17" s="4" t="s">
        <v>320</v>
      </c>
      <c r="I17" s="5" t="s">
        <v>379</v>
      </c>
      <c r="J17" s="4" t="s">
        <v>328</v>
      </c>
      <c r="K17" s="4" t="s">
        <v>300</v>
      </c>
      <c r="L17" s="19">
        <v>6</v>
      </c>
      <c r="M17" s="19">
        <v>3</v>
      </c>
      <c r="N17" s="4">
        <v>2.9633333333333334</v>
      </c>
      <c r="O17" s="4">
        <v>0.44666666666666671</v>
      </c>
      <c r="P17" s="4">
        <v>31.47666666666667</v>
      </c>
      <c r="Q17" s="4">
        <v>49.473333333333336</v>
      </c>
      <c r="R17" s="4">
        <v>0.16</v>
      </c>
      <c r="S17" s="4">
        <v>14.526666666666666</v>
      </c>
      <c r="T17" s="4">
        <v>4.3333333333333335E-2</v>
      </c>
      <c r="U17" s="4">
        <v>0</v>
      </c>
      <c r="V17" s="4">
        <v>1.3333333333333334E-2</v>
      </c>
      <c r="W17" s="4">
        <v>0.59333333333333338</v>
      </c>
      <c r="X17" s="4">
        <v>99.7</v>
      </c>
      <c r="Y17" s="4">
        <v>61.473333333333336</v>
      </c>
      <c r="Z17" s="4">
        <v>2.0233333333333334</v>
      </c>
      <c r="AA17" s="4">
        <v>0.23333333333333331</v>
      </c>
      <c r="AB17" s="4">
        <v>13.08</v>
      </c>
      <c r="AC17" s="4">
        <v>17.440000000000001</v>
      </c>
      <c r="AD17" s="4">
        <v>7.3333333333333348E-2</v>
      </c>
      <c r="AE17" s="4">
        <v>5.4866666666666672</v>
      </c>
      <c r="AF17" s="4">
        <v>0.01</v>
      </c>
      <c r="AG17" s="4">
        <v>0</v>
      </c>
      <c r="AH17" s="4">
        <v>3.3333333333333335E-3</v>
      </c>
      <c r="AI17" s="4">
        <v>0.17666666666666667</v>
      </c>
      <c r="AJ17" s="4">
        <v>100</v>
      </c>
      <c r="AK17" s="54">
        <v>8</v>
      </c>
      <c r="AL17" s="4">
        <f t="shared" si="0"/>
        <v>0.26331200520550918</v>
      </c>
      <c r="AM17" s="4">
        <f t="shared" si="1"/>
        <v>3.0365470122546361E-2</v>
      </c>
      <c r="AN17" s="4">
        <f t="shared" si="2"/>
        <v>1.7022014965838848</v>
      </c>
      <c r="AO17" s="4">
        <f t="shared" si="3"/>
        <v>2.2696019954451798</v>
      </c>
      <c r="AP17" s="4">
        <f t="shared" si="4"/>
        <v>9.5434334670860023E-3</v>
      </c>
      <c r="AQ17" s="4">
        <f t="shared" si="5"/>
        <v>0.71402234031016165</v>
      </c>
      <c r="AR17" s="4">
        <f t="shared" si="6"/>
        <v>1.3013772909662728E-3</v>
      </c>
      <c r="AS17" s="4">
        <f t="shared" si="7"/>
        <v>0</v>
      </c>
      <c r="AT17" s="4">
        <f t="shared" si="8"/>
        <v>4.337924303220909E-4</v>
      </c>
      <c r="AU17" s="4">
        <f t="shared" si="9"/>
        <v>2.2990998807070818E-2</v>
      </c>
      <c r="AV17" s="4">
        <f t="shared" si="10"/>
        <v>5.0137729096627268</v>
      </c>
      <c r="AW17" s="4">
        <f t="shared" si="11"/>
        <v>0.98687777898275686</v>
      </c>
      <c r="AX17" s="4">
        <f t="shared" si="12"/>
        <v>0.97733434551567089</v>
      </c>
      <c r="AY17" s="4">
        <f t="shared" si="13"/>
        <v>0.27285543867259521</v>
      </c>
      <c r="AZ17" s="4">
        <f t="shared" si="14"/>
        <v>0.72351648351648346</v>
      </c>
      <c r="BA17" s="4">
        <f t="shared" si="15"/>
        <v>0.26681318681318678</v>
      </c>
      <c r="BB17" s="4">
        <f t="shared" si="16"/>
        <v>9.6703296703296721E-3</v>
      </c>
      <c r="BC17" s="4">
        <f t="shared" si="23"/>
        <v>72.35164835164835</v>
      </c>
      <c r="BD17" s="4">
        <f t="shared" si="23"/>
        <v>26.681318681318679</v>
      </c>
      <c r="BE17" s="4">
        <f t="shared" si="23"/>
        <v>0.96703296703296715</v>
      </c>
      <c r="BF17" s="4">
        <f t="shared" si="24"/>
        <v>100</v>
      </c>
      <c r="BG17" s="4">
        <f t="shared" si="19"/>
        <v>0.73058144695960936</v>
      </c>
      <c r="BH17" s="4">
        <f t="shared" si="20"/>
        <v>0.26941855304039058</v>
      </c>
      <c r="BI17" s="4">
        <f t="shared" si="21"/>
        <v>0.96502384737678848</v>
      </c>
      <c r="BJ17" s="4">
        <f t="shared" si="22"/>
        <v>3.4976152623211451E-2</v>
      </c>
      <c r="BK17" s="57"/>
    </row>
    <row r="18" spans="1:63" ht="12.95" customHeight="1" x14ac:dyDescent="0.2">
      <c r="B18" s="2">
        <v>42958</v>
      </c>
      <c r="C18" s="37" t="s">
        <v>18</v>
      </c>
      <c r="D18" s="6">
        <v>55</v>
      </c>
      <c r="E18" s="6">
        <v>2776.7</v>
      </c>
      <c r="F18" s="6">
        <v>2774.66</v>
      </c>
      <c r="G18" s="6">
        <v>-1200.8999999999999</v>
      </c>
      <c r="H18" s="4" t="s">
        <v>320</v>
      </c>
      <c r="I18" s="5" t="s">
        <v>379</v>
      </c>
      <c r="J18" s="4" t="s">
        <v>328</v>
      </c>
      <c r="K18" s="4" t="s">
        <v>300</v>
      </c>
      <c r="L18" s="19">
        <v>7</v>
      </c>
      <c r="M18" s="19">
        <v>3</v>
      </c>
      <c r="N18" s="4">
        <v>2.6233333333333331</v>
      </c>
      <c r="O18" s="4">
        <v>0.4366666666666667</v>
      </c>
      <c r="P18" s="4">
        <v>31.946666666666669</v>
      </c>
      <c r="Q18" s="4">
        <v>48.803333333333335</v>
      </c>
      <c r="R18" s="4">
        <v>0.12</v>
      </c>
      <c r="S18" s="4">
        <v>15.07</v>
      </c>
      <c r="T18" s="4">
        <v>4.6666666666666669E-2</v>
      </c>
      <c r="U18" s="4">
        <v>0</v>
      </c>
      <c r="V18" s="4">
        <v>0</v>
      </c>
      <c r="W18" s="4">
        <v>0.68666666666666665</v>
      </c>
      <c r="X18" s="4">
        <v>99.75333333333333</v>
      </c>
      <c r="Y18" s="4">
        <v>61.48</v>
      </c>
      <c r="Z18" s="4">
        <v>1.7966666666666669</v>
      </c>
      <c r="AA18" s="4">
        <v>0.22999999999999998</v>
      </c>
      <c r="AB18" s="4">
        <v>13.293333333333331</v>
      </c>
      <c r="AC18" s="4">
        <v>17.23</v>
      </c>
      <c r="AD18" s="4">
        <v>5.3333333333333337E-2</v>
      </c>
      <c r="AE18" s="4">
        <v>5.7</v>
      </c>
      <c r="AF18" s="4">
        <v>0.01</v>
      </c>
      <c r="AG18" s="4">
        <v>0</v>
      </c>
      <c r="AH18" s="4">
        <v>0</v>
      </c>
      <c r="AI18" s="4">
        <v>0.20666666666666664</v>
      </c>
      <c r="AJ18" s="4">
        <v>100</v>
      </c>
      <c r="AK18" s="54">
        <v>8</v>
      </c>
      <c r="AL18" s="4">
        <f t="shared" si="0"/>
        <v>0.23378876599436135</v>
      </c>
      <c r="AM18" s="4">
        <f t="shared" si="1"/>
        <v>2.992843201040989E-2</v>
      </c>
      <c r="AN18" s="4">
        <f t="shared" si="2"/>
        <v>1.7297766211234005</v>
      </c>
      <c r="AO18" s="4">
        <f t="shared" si="3"/>
        <v>2.2420299284320109</v>
      </c>
      <c r="AP18" s="4">
        <f t="shared" si="4"/>
        <v>6.939926263283454E-3</v>
      </c>
      <c r="AQ18" s="4">
        <f t="shared" si="5"/>
        <v>0.74170461938841914</v>
      </c>
      <c r="AR18" s="4">
        <f t="shared" si="6"/>
        <v>1.3012361743656475E-3</v>
      </c>
      <c r="AS18" s="4">
        <f t="shared" si="7"/>
        <v>0</v>
      </c>
      <c r="AT18" s="4">
        <f t="shared" si="8"/>
        <v>0</v>
      </c>
      <c r="AU18" s="4">
        <f t="shared" si="9"/>
        <v>2.6892214270223379E-2</v>
      </c>
      <c r="AV18" s="4">
        <f t="shared" si="10"/>
        <v>5.0123617436564745</v>
      </c>
      <c r="AW18" s="4">
        <f t="shared" si="11"/>
        <v>0.98243331164606396</v>
      </c>
      <c r="AX18" s="4">
        <f t="shared" si="12"/>
        <v>0.97549338538278052</v>
      </c>
      <c r="AY18" s="4">
        <f t="shared" si="13"/>
        <v>0.24072869225764482</v>
      </c>
      <c r="AZ18" s="4">
        <f t="shared" si="14"/>
        <v>0.75496688741721851</v>
      </c>
      <c r="BA18" s="4">
        <f t="shared" si="15"/>
        <v>0.2379690949227373</v>
      </c>
      <c r="BB18" s="4">
        <f t="shared" si="16"/>
        <v>7.0640176600441501E-3</v>
      </c>
      <c r="BC18" s="4">
        <f t="shared" si="23"/>
        <v>75.496688741721854</v>
      </c>
      <c r="BD18" s="4">
        <f t="shared" si="23"/>
        <v>23.796909492273731</v>
      </c>
      <c r="BE18" s="4">
        <f t="shared" si="23"/>
        <v>0.70640176600441507</v>
      </c>
      <c r="BF18" s="4">
        <f t="shared" si="24"/>
        <v>100</v>
      </c>
      <c r="BG18" s="4">
        <f t="shared" si="19"/>
        <v>0.76033792796798572</v>
      </c>
      <c r="BH18" s="4">
        <f t="shared" si="20"/>
        <v>0.23966207203201423</v>
      </c>
      <c r="BI18" s="4">
        <f t="shared" si="21"/>
        <v>0.97117117117117113</v>
      </c>
      <c r="BJ18" s="4">
        <f t="shared" si="22"/>
        <v>2.8828828828828829E-2</v>
      </c>
      <c r="BK18" s="57"/>
    </row>
    <row r="19" spans="1:63" ht="12.95" customHeight="1" x14ac:dyDescent="0.2">
      <c r="A19" s="17">
        <v>3</v>
      </c>
      <c r="B19" s="2">
        <v>42958</v>
      </c>
      <c r="C19" s="37" t="s">
        <v>314</v>
      </c>
      <c r="D19" s="6">
        <v>82.44</v>
      </c>
      <c r="E19" s="6">
        <v>2804.14</v>
      </c>
      <c r="F19" s="6">
        <v>2802.1</v>
      </c>
      <c r="G19" s="6">
        <v>-1228.3399999999999</v>
      </c>
      <c r="H19" s="4" t="s">
        <v>320</v>
      </c>
      <c r="I19" s="5" t="s">
        <v>380</v>
      </c>
      <c r="J19" s="4" t="s">
        <v>328</v>
      </c>
      <c r="K19" s="4" t="s">
        <v>300</v>
      </c>
      <c r="L19" s="19">
        <v>1</v>
      </c>
      <c r="M19" s="19">
        <v>4</v>
      </c>
      <c r="N19" s="4">
        <v>2.6124999999999998</v>
      </c>
      <c r="O19" s="4">
        <v>6.7500000000000004E-2</v>
      </c>
      <c r="P19" s="4">
        <v>32.545000000000002</v>
      </c>
      <c r="Q19" s="4">
        <v>49.012500000000003</v>
      </c>
      <c r="R19" s="4">
        <v>0.16500000000000001</v>
      </c>
      <c r="S19" s="4">
        <v>15.485000000000001</v>
      </c>
      <c r="T19" s="4">
        <v>0.01</v>
      </c>
      <c r="U19" s="4">
        <v>0</v>
      </c>
      <c r="V19" s="4">
        <v>0</v>
      </c>
      <c r="W19" s="4">
        <v>0.43749999999999994</v>
      </c>
      <c r="X19" s="4">
        <v>100.36499999999999</v>
      </c>
      <c r="Y19" s="4">
        <v>61.5</v>
      </c>
      <c r="Z19" s="4">
        <v>1.7800000000000002</v>
      </c>
      <c r="AA19" s="4">
        <v>3.5000000000000003E-2</v>
      </c>
      <c r="AB19" s="4">
        <v>13.455000000000002</v>
      </c>
      <c r="AC19" s="4">
        <v>17.195</v>
      </c>
      <c r="AD19" s="4">
        <v>7.2500000000000009E-2</v>
      </c>
      <c r="AE19" s="4">
        <v>5.82</v>
      </c>
      <c r="AF19" s="4">
        <v>2.5000000000000001E-3</v>
      </c>
      <c r="AG19" s="4">
        <v>0</v>
      </c>
      <c r="AH19" s="4">
        <v>0</v>
      </c>
      <c r="AI19" s="4">
        <v>0.13</v>
      </c>
      <c r="AJ19" s="4">
        <v>100</v>
      </c>
      <c r="AK19" s="54">
        <v>8</v>
      </c>
      <c r="AL19" s="4">
        <f t="shared" si="0"/>
        <v>0.23154471544715452</v>
      </c>
      <c r="AM19" s="4">
        <f t="shared" si="1"/>
        <v>4.5528455284552854E-3</v>
      </c>
      <c r="AN19" s="4">
        <f t="shared" si="2"/>
        <v>1.7502439024390248</v>
      </c>
      <c r="AO19" s="4">
        <f t="shared" si="3"/>
        <v>2.2367479674796749</v>
      </c>
      <c r="AP19" s="4">
        <f t="shared" si="4"/>
        <v>9.430894308943092E-3</v>
      </c>
      <c r="AQ19" s="4">
        <f t="shared" si="5"/>
        <v>0.75707317073170743</v>
      </c>
      <c r="AR19" s="4">
        <f t="shared" si="6"/>
        <v>3.2520325203252038E-4</v>
      </c>
      <c r="AS19" s="4">
        <f t="shared" si="7"/>
        <v>0</v>
      </c>
      <c r="AT19" s="4">
        <f t="shared" si="8"/>
        <v>0</v>
      </c>
      <c r="AU19" s="4">
        <f t="shared" si="9"/>
        <v>1.691056910569106E-2</v>
      </c>
      <c r="AV19" s="4">
        <f t="shared" si="10"/>
        <v>5.0068292682926829</v>
      </c>
      <c r="AW19" s="4">
        <f t="shared" si="11"/>
        <v>0.99804878048780499</v>
      </c>
      <c r="AX19" s="4">
        <f t="shared" si="12"/>
        <v>0.98861788617886193</v>
      </c>
      <c r="AY19" s="4">
        <f t="shared" si="13"/>
        <v>0.24097560975609761</v>
      </c>
      <c r="AZ19" s="4">
        <f t="shared" si="14"/>
        <v>0.75855327468230693</v>
      </c>
      <c r="BA19" s="4">
        <f t="shared" si="15"/>
        <v>0.2319973932877159</v>
      </c>
      <c r="BB19" s="4">
        <f t="shared" si="16"/>
        <v>9.4493320299771921E-3</v>
      </c>
      <c r="BC19" s="4">
        <f t="shared" ref="BC19:BE25" si="25">AZ19*100</f>
        <v>75.855327468230698</v>
      </c>
      <c r="BD19" s="4">
        <f t="shared" si="25"/>
        <v>23.199739328771589</v>
      </c>
      <c r="BE19" s="4">
        <f t="shared" si="25"/>
        <v>0.94493320299771921</v>
      </c>
      <c r="BF19" s="4">
        <f t="shared" ref="BF19:BF25" si="26">SUM(BC19:BE19)</f>
        <v>100</v>
      </c>
      <c r="BG19" s="4">
        <f t="shared" si="19"/>
        <v>0.76578947368421058</v>
      </c>
      <c r="BH19" s="4">
        <f t="shared" si="20"/>
        <v>0.23421052631578948</v>
      </c>
      <c r="BI19" s="4">
        <f t="shared" si="21"/>
        <v>0.96086369770580293</v>
      </c>
      <c r="BJ19" s="4">
        <f t="shared" si="22"/>
        <v>3.9136302294197033E-2</v>
      </c>
      <c r="BK19" s="57">
        <v>2.3444766772574468</v>
      </c>
    </row>
    <row r="20" spans="1:63" ht="12.95" customHeight="1" x14ac:dyDescent="0.2">
      <c r="B20" s="2">
        <v>42958</v>
      </c>
      <c r="C20" s="37" t="s">
        <v>314</v>
      </c>
      <c r="D20" s="6">
        <v>82.44</v>
      </c>
      <c r="E20" s="6">
        <v>2804.14</v>
      </c>
      <c r="F20" s="6">
        <v>2802.1</v>
      </c>
      <c r="G20" s="6">
        <v>-1228.3399999999999</v>
      </c>
      <c r="H20" s="4" t="s">
        <v>320</v>
      </c>
      <c r="I20" s="5" t="s">
        <v>380</v>
      </c>
      <c r="J20" s="4" t="s">
        <v>328</v>
      </c>
      <c r="K20" s="4" t="s">
        <v>300</v>
      </c>
      <c r="L20" s="19">
        <v>2</v>
      </c>
      <c r="M20" s="19">
        <v>3</v>
      </c>
      <c r="N20" s="4">
        <v>2.8933333333333331</v>
      </c>
      <c r="O20" s="4">
        <v>0.03</v>
      </c>
      <c r="P20" s="4">
        <v>32.416666666666664</v>
      </c>
      <c r="Q20" s="4">
        <v>50.1</v>
      </c>
      <c r="R20" s="4">
        <v>0.16333333333333333</v>
      </c>
      <c r="S20" s="4">
        <v>15.176666666666668</v>
      </c>
      <c r="T20" s="4">
        <v>0.04</v>
      </c>
      <c r="U20" s="4">
        <v>0</v>
      </c>
      <c r="V20" s="4">
        <v>0</v>
      </c>
      <c r="W20" s="4">
        <v>0.44333333333333336</v>
      </c>
      <c r="X20" s="4">
        <v>101.30333333333333</v>
      </c>
      <c r="Y20" s="4">
        <v>61.513333333333343</v>
      </c>
      <c r="Z20" s="4">
        <v>1.95</v>
      </c>
      <c r="AA20" s="4">
        <v>1.6666666666666666E-2</v>
      </c>
      <c r="AB20" s="4">
        <v>13.266666666666667</v>
      </c>
      <c r="AC20" s="4">
        <v>17.393333333333334</v>
      </c>
      <c r="AD20" s="4">
        <v>7.6666666666666675E-2</v>
      </c>
      <c r="AE20" s="4">
        <v>5.6433333333333335</v>
      </c>
      <c r="AF20" s="4">
        <v>1.3333333333333334E-2</v>
      </c>
      <c r="AG20" s="4">
        <v>0</v>
      </c>
      <c r="AH20" s="4">
        <v>0</v>
      </c>
      <c r="AI20" s="4">
        <v>0.13</v>
      </c>
      <c r="AJ20" s="4">
        <v>100</v>
      </c>
      <c r="AK20" s="54">
        <v>8</v>
      </c>
      <c r="AL20" s="4">
        <f t="shared" si="0"/>
        <v>0.25360355478487046</v>
      </c>
      <c r="AM20" s="4">
        <f t="shared" si="1"/>
        <v>2.1675517502980379E-3</v>
      </c>
      <c r="AN20" s="4">
        <f t="shared" si="2"/>
        <v>1.7253711932372384</v>
      </c>
      <c r="AO20" s="4">
        <f t="shared" si="3"/>
        <v>2.2620570066110326</v>
      </c>
      <c r="AP20" s="4">
        <f t="shared" si="4"/>
        <v>9.9707380513709767E-3</v>
      </c>
      <c r="AQ20" s="4">
        <f t="shared" si="5"/>
        <v>0.73393302265091565</v>
      </c>
      <c r="AR20" s="4">
        <f t="shared" si="6"/>
        <v>1.7340414002384305E-3</v>
      </c>
      <c r="AS20" s="4">
        <f t="shared" si="7"/>
        <v>0</v>
      </c>
      <c r="AT20" s="4">
        <f t="shared" si="8"/>
        <v>0</v>
      </c>
      <c r="AU20" s="4">
        <f t="shared" si="9"/>
        <v>1.6906903652324699E-2</v>
      </c>
      <c r="AV20" s="4">
        <f t="shared" si="10"/>
        <v>5.0057440121382895</v>
      </c>
      <c r="AW20" s="4">
        <f t="shared" si="11"/>
        <v>0.99750731548715699</v>
      </c>
      <c r="AX20" s="4">
        <f t="shared" si="12"/>
        <v>0.98753657743578604</v>
      </c>
      <c r="AY20" s="4">
        <f t="shared" si="13"/>
        <v>0.26357429283624145</v>
      </c>
      <c r="AZ20" s="4">
        <f t="shared" si="14"/>
        <v>0.73576705780095619</v>
      </c>
      <c r="BA20" s="4">
        <f t="shared" si="15"/>
        <v>0.25423728813559326</v>
      </c>
      <c r="BB20" s="4">
        <f t="shared" si="16"/>
        <v>9.9956540634506767E-3</v>
      </c>
      <c r="BC20" s="4">
        <f t="shared" si="25"/>
        <v>73.576705780095622</v>
      </c>
      <c r="BD20" s="4">
        <f t="shared" si="25"/>
        <v>25.423728813559325</v>
      </c>
      <c r="BE20" s="4">
        <f t="shared" si="25"/>
        <v>0.99956540634506763</v>
      </c>
      <c r="BF20" s="4">
        <f t="shared" si="26"/>
        <v>100.00000000000001</v>
      </c>
      <c r="BG20" s="4">
        <f t="shared" si="19"/>
        <v>0.74319578577699741</v>
      </c>
      <c r="BH20" s="4">
        <f t="shared" si="20"/>
        <v>0.25680421422300265</v>
      </c>
      <c r="BI20" s="4">
        <f t="shared" si="21"/>
        <v>0.96217105263157887</v>
      </c>
      <c r="BJ20" s="4">
        <f t="shared" si="22"/>
        <v>3.7828947368421052E-2</v>
      </c>
      <c r="BK20" s="57"/>
    </row>
    <row r="21" spans="1:63" ht="12.95" customHeight="1" x14ac:dyDescent="0.2">
      <c r="B21" s="2">
        <v>42958</v>
      </c>
      <c r="C21" s="37" t="s">
        <v>314</v>
      </c>
      <c r="D21" s="6">
        <v>82.44</v>
      </c>
      <c r="E21" s="6">
        <v>2804.14</v>
      </c>
      <c r="F21" s="6">
        <v>2802.1</v>
      </c>
      <c r="G21" s="6">
        <v>-1228.3399999999999</v>
      </c>
      <c r="H21" s="4" t="s">
        <v>320</v>
      </c>
      <c r="I21" s="5" t="s">
        <v>380</v>
      </c>
      <c r="J21" s="4" t="s">
        <v>328</v>
      </c>
      <c r="K21" s="4" t="s">
        <v>300</v>
      </c>
      <c r="L21" s="19">
        <v>3</v>
      </c>
      <c r="M21" s="19">
        <v>3</v>
      </c>
      <c r="N21" s="4">
        <v>2.6533333333333338</v>
      </c>
      <c r="O21" s="4">
        <v>0.08</v>
      </c>
      <c r="P21" s="4">
        <v>32.696666666666665</v>
      </c>
      <c r="Q21" s="4">
        <v>49.49666666666667</v>
      </c>
      <c r="R21" s="4">
        <v>0.16666666666666666</v>
      </c>
      <c r="S21" s="4">
        <v>15.513333333333334</v>
      </c>
      <c r="T21" s="4">
        <v>1.3333333333333334E-2</v>
      </c>
      <c r="U21" s="4">
        <v>0</v>
      </c>
      <c r="V21" s="4">
        <v>0</v>
      </c>
      <c r="W21" s="4">
        <v>0.51</v>
      </c>
      <c r="X21" s="4">
        <v>101.14666666666666</v>
      </c>
      <c r="Y21" s="4">
        <v>61.50333333333333</v>
      </c>
      <c r="Z21" s="4">
        <v>1.79</v>
      </c>
      <c r="AA21" s="4">
        <v>4.3333333333333335E-2</v>
      </c>
      <c r="AB21" s="4">
        <v>13.416666666666666</v>
      </c>
      <c r="AC21" s="4">
        <v>17.23</v>
      </c>
      <c r="AD21" s="4">
        <v>7.3333333333333348E-2</v>
      </c>
      <c r="AE21" s="4">
        <v>5.7833333333333341</v>
      </c>
      <c r="AF21" s="4">
        <v>3.3333333333333335E-3</v>
      </c>
      <c r="AG21" s="4">
        <v>0</v>
      </c>
      <c r="AH21" s="4">
        <v>0</v>
      </c>
      <c r="AI21" s="4">
        <v>0.15000000000000002</v>
      </c>
      <c r="AJ21" s="4">
        <v>100</v>
      </c>
      <c r="AK21" s="54">
        <v>8</v>
      </c>
      <c r="AL21" s="4">
        <f t="shared" si="0"/>
        <v>0.2328329087854317</v>
      </c>
      <c r="AM21" s="4">
        <f t="shared" si="1"/>
        <v>5.6365508644517911E-3</v>
      </c>
      <c r="AN21" s="4">
        <f t="shared" si="2"/>
        <v>1.7451628638014198</v>
      </c>
      <c r="AO21" s="4">
        <f t="shared" si="3"/>
        <v>2.2411793398731779</v>
      </c>
      <c r="AP21" s="4">
        <f t="shared" si="4"/>
        <v>9.5387783859953411E-3</v>
      </c>
      <c r="AQ21" s="4">
        <f t="shared" si="5"/>
        <v>0.75226274998645071</v>
      </c>
      <c r="AR21" s="4">
        <f t="shared" si="6"/>
        <v>4.3358083572706088E-4</v>
      </c>
      <c r="AS21" s="4">
        <f t="shared" si="7"/>
        <v>0</v>
      </c>
      <c r="AT21" s="4">
        <f t="shared" si="8"/>
        <v>0</v>
      </c>
      <c r="AU21" s="4">
        <f t="shared" si="9"/>
        <v>1.9511137607717742E-2</v>
      </c>
      <c r="AV21" s="4">
        <f t="shared" si="10"/>
        <v>5.0065579101403728</v>
      </c>
      <c r="AW21" s="4">
        <f t="shared" si="11"/>
        <v>0.9946344371578778</v>
      </c>
      <c r="AX21" s="4">
        <f t="shared" si="12"/>
        <v>0.98509565877188243</v>
      </c>
      <c r="AY21" s="4">
        <f t="shared" si="13"/>
        <v>0.24237168717142704</v>
      </c>
      <c r="AZ21" s="4">
        <f t="shared" si="14"/>
        <v>0.75632083696599828</v>
      </c>
      <c r="BA21" s="4">
        <f t="shared" si="15"/>
        <v>0.2340889276373147</v>
      </c>
      <c r="BB21" s="4">
        <f t="shared" si="16"/>
        <v>9.5902353966870104E-3</v>
      </c>
      <c r="BC21" s="4">
        <f t="shared" si="25"/>
        <v>75.632083696599821</v>
      </c>
      <c r="BD21" s="4">
        <f t="shared" si="25"/>
        <v>23.408892763731469</v>
      </c>
      <c r="BE21" s="4">
        <f t="shared" si="25"/>
        <v>0.95902353966870102</v>
      </c>
      <c r="BF21" s="4">
        <f t="shared" si="26"/>
        <v>100</v>
      </c>
      <c r="BG21" s="4">
        <f t="shared" si="19"/>
        <v>0.76364436619718312</v>
      </c>
      <c r="BH21" s="4">
        <f t="shared" si="20"/>
        <v>0.23635563380281688</v>
      </c>
      <c r="BI21" s="4">
        <f t="shared" si="21"/>
        <v>0.96064400715563503</v>
      </c>
      <c r="BJ21" s="4">
        <f t="shared" si="22"/>
        <v>3.9355992844364945E-2</v>
      </c>
      <c r="BK21" s="57"/>
    </row>
    <row r="22" spans="1:63" ht="12.95" customHeight="1" x14ac:dyDescent="0.2">
      <c r="B22" s="2">
        <v>42958</v>
      </c>
      <c r="C22" s="37" t="s">
        <v>314</v>
      </c>
      <c r="D22" s="6">
        <v>82.44</v>
      </c>
      <c r="E22" s="6">
        <v>2804.14</v>
      </c>
      <c r="F22" s="6">
        <v>2802.1</v>
      </c>
      <c r="G22" s="6">
        <v>-1228.3399999999999</v>
      </c>
      <c r="H22" s="4" t="s">
        <v>320</v>
      </c>
      <c r="I22" s="5" t="s">
        <v>380</v>
      </c>
      <c r="J22" s="4" t="s">
        <v>328</v>
      </c>
      <c r="K22" s="4" t="s">
        <v>300</v>
      </c>
      <c r="L22" s="19">
        <v>4</v>
      </c>
      <c r="M22" s="19">
        <v>3</v>
      </c>
      <c r="N22" s="4">
        <v>2.9299999999999997</v>
      </c>
      <c r="O22" s="4">
        <v>0.13333333333333333</v>
      </c>
      <c r="P22" s="4">
        <v>32.31</v>
      </c>
      <c r="Q22" s="4">
        <v>50.053333333333342</v>
      </c>
      <c r="R22" s="4">
        <v>0.15666666666666668</v>
      </c>
      <c r="S22" s="4">
        <v>14.973333333333334</v>
      </c>
      <c r="T22" s="4">
        <v>0.04</v>
      </c>
      <c r="U22" s="4">
        <v>0</v>
      </c>
      <c r="V22" s="4">
        <v>0</v>
      </c>
      <c r="W22" s="4">
        <v>0.45999999999999996</v>
      </c>
      <c r="X22" s="4">
        <v>101.12</v>
      </c>
      <c r="Y22" s="4">
        <v>61.50333333333333</v>
      </c>
      <c r="Z22" s="4">
        <v>1.9733333333333334</v>
      </c>
      <c r="AA22" s="4">
        <v>6.9999999999999993E-2</v>
      </c>
      <c r="AB22" s="4">
        <v>13.236666666666666</v>
      </c>
      <c r="AC22" s="4">
        <v>17.400000000000002</v>
      </c>
      <c r="AD22" s="4">
        <v>7.0000000000000007E-2</v>
      </c>
      <c r="AE22" s="4">
        <v>5.5766666666666671</v>
      </c>
      <c r="AF22" s="4">
        <v>0.01</v>
      </c>
      <c r="AG22" s="4">
        <v>0</v>
      </c>
      <c r="AH22" s="4">
        <v>0</v>
      </c>
      <c r="AI22" s="4">
        <v>0.13666666666666669</v>
      </c>
      <c r="AJ22" s="4">
        <v>100</v>
      </c>
      <c r="AK22" s="54">
        <v>8</v>
      </c>
      <c r="AL22" s="4">
        <f t="shared" si="0"/>
        <v>0.25667985475042004</v>
      </c>
      <c r="AM22" s="4">
        <f t="shared" si="1"/>
        <v>9.1051975502682778E-3</v>
      </c>
      <c r="AN22" s="4">
        <f t="shared" si="2"/>
        <v>1.7217494986721587</v>
      </c>
      <c r="AO22" s="4">
        <f t="shared" si="3"/>
        <v>2.2632919624952579</v>
      </c>
      <c r="AP22" s="4">
        <f t="shared" si="4"/>
        <v>9.1051975502682795E-3</v>
      </c>
      <c r="AQ22" s="4">
        <f t="shared" si="5"/>
        <v>0.72538073817137294</v>
      </c>
      <c r="AR22" s="4">
        <f t="shared" si="6"/>
        <v>1.3007425071811826E-3</v>
      </c>
      <c r="AS22" s="4">
        <f t="shared" si="7"/>
        <v>0</v>
      </c>
      <c r="AT22" s="4">
        <f t="shared" si="8"/>
        <v>0</v>
      </c>
      <c r="AU22" s="4">
        <f t="shared" si="9"/>
        <v>1.7776814264809499E-2</v>
      </c>
      <c r="AV22" s="4">
        <f t="shared" si="10"/>
        <v>5.0043900059617386</v>
      </c>
      <c r="AW22" s="4">
        <f t="shared" si="11"/>
        <v>0.99116579047206121</v>
      </c>
      <c r="AX22" s="4">
        <f t="shared" si="12"/>
        <v>0.98206059292179293</v>
      </c>
      <c r="AY22" s="4">
        <f t="shared" si="13"/>
        <v>0.26578505230068833</v>
      </c>
      <c r="AZ22" s="4">
        <f t="shared" si="14"/>
        <v>0.73184601924759407</v>
      </c>
      <c r="BA22" s="4">
        <f t="shared" si="15"/>
        <v>0.25896762904636922</v>
      </c>
      <c r="BB22" s="4">
        <f t="shared" si="16"/>
        <v>9.1863517060367453E-3</v>
      </c>
      <c r="BC22" s="4">
        <f t="shared" si="25"/>
        <v>73.184601924759406</v>
      </c>
      <c r="BD22" s="4">
        <f t="shared" si="25"/>
        <v>25.896762904636923</v>
      </c>
      <c r="BE22" s="4">
        <f t="shared" si="25"/>
        <v>0.9186351706036745</v>
      </c>
      <c r="BF22" s="4">
        <f t="shared" si="26"/>
        <v>100.00000000000001</v>
      </c>
      <c r="BG22" s="4">
        <f t="shared" si="19"/>
        <v>0.73863134657836649</v>
      </c>
      <c r="BH22" s="4">
        <f t="shared" si="20"/>
        <v>0.26136865342163357</v>
      </c>
      <c r="BI22" s="4">
        <f t="shared" si="21"/>
        <v>0.965742251223491</v>
      </c>
      <c r="BJ22" s="4">
        <f t="shared" si="22"/>
        <v>3.4257748776508973E-2</v>
      </c>
      <c r="BK22" s="57"/>
    </row>
    <row r="23" spans="1:63" ht="12.95" customHeight="1" x14ac:dyDescent="0.2">
      <c r="B23" s="2">
        <v>42958</v>
      </c>
      <c r="C23" s="37" t="s">
        <v>314</v>
      </c>
      <c r="D23" s="6">
        <v>82.44</v>
      </c>
      <c r="E23" s="6">
        <v>2804.14</v>
      </c>
      <c r="F23" s="6">
        <v>2802.1</v>
      </c>
      <c r="G23" s="6">
        <v>-1228.3399999999999</v>
      </c>
      <c r="H23" s="4" t="s">
        <v>320</v>
      </c>
      <c r="I23" s="5" t="s">
        <v>380</v>
      </c>
      <c r="J23" s="4" t="s">
        <v>328</v>
      </c>
      <c r="K23" s="4" t="s">
        <v>300</v>
      </c>
      <c r="L23" s="19">
        <v>5</v>
      </c>
      <c r="M23" s="19">
        <v>9</v>
      </c>
      <c r="N23" s="4">
        <v>2.8833333333333333</v>
      </c>
      <c r="O23" s="4">
        <v>0.10666666666666669</v>
      </c>
      <c r="P23" s="4">
        <v>32.373333333333335</v>
      </c>
      <c r="Q23" s="4">
        <v>49.574444444444453</v>
      </c>
      <c r="R23" s="4">
        <v>0.18777777777777774</v>
      </c>
      <c r="S23" s="4">
        <v>15.08</v>
      </c>
      <c r="T23" s="4">
        <v>2.3333333333333334E-2</v>
      </c>
      <c r="U23" s="4">
        <v>0</v>
      </c>
      <c r="V23" s="4">
        <v>0</v>
      </c>
      <c r="W23" s="4">
        <v>0.47333333333333333</v>
      </c>
      <c r="X23" s="4">
        <v>100.7311111111111</v>
      </c>
      <c r="Y23" s="4">
        <v>61.321111111111122</v>
      </c>
      <c r="Z23" s="4">
        <v>1.7244444444444442</v>
      </c>
      <c r="AA23" s="4">
        <v>1.5777777777777779</v>
      </c>
      <c r="AB23" s="4">
        <v>11.91</v>
      </c>
      <c r="AC23" s="4">
        <v>17.568888888888885</v>
      </c>
      <c r="AD23" s="4">
        <v>7.5555555555555542E-2</v>
      </c>
      <c r="AE23" s="4">
        <v>5.0788888888888879</v>
      </c>
      <c r="AF23" s="4">
        <v>1.3333333333333332E-2</v>
      </c>
      <c r="AG23" s="4">
        <v>5.5555555555555558E-3</v>
      </c>
      <c r="AH23" s="4">
        <v>1.3333333333333332E-2</v>
      </c>
      <c r="AI23" s="4">
        <v>0.69666666666666677</v>
      </c>
      <c r="AJ23" s="4">
        <v>100</v>
      </c>
      <c r="AK23" s="54">
        <v>8</v>
      </c>
      <c r="AL23" s="4">
        <f t="shared" si="0"/>
        <v>0.22497236768196552</v>
      </c>
      <c r="AM23" s="4">
        <f t="shared" si="1"/>
        <v>0.20583811991520046</v>
      </c>
      <c r="AN23" s="4">
        <f t="shared" si="2"/>
        <v>1.5537878925148123</v>
      </c>
      <c r="AO23" s="4">
        <f t="shared" si="3"/>
        <v>2.2920509521824992</v>
      </c>
      <c r="AP23" s="4">
        <f t="shared" si="4"/>
        <v>9.8570367283335406E-3</v>
      </c>
      <c r="AQ23" s="4">
        <f t="shared" si="5"/>
        <v>0.66259580713547961</v>
      </c>
      <c r="AR23" s="4">
        <f t="shared" si="6"/>
        <v>1.7394770697059191E-3</v>
      </c>
      <c r="AS23" s="4">
        <f t="shared" si="7"/>
        <v>7.2478211237746637E-4</v>
      </c>
      <c r="AT23" s="4">
        <f t="shared" si="8"/>
        <v>1.7394770697059191E-3</v>
      </c>
      <c r="AU23" s="4">
        <f t="shared" si="9"/>
        <v>9.0887676892134298E-2</v>
      </c>
      <c r="AV23" s="4">
        <f t="shared" si="10"/>
        <v>5.044193589302215</v>
      </c>
      <c r="AW23" s="4">
        <f t="shared" si="11"/>
        <v>0.89742521154577859</v>
      </c>
      <c r="AX23" s="4">
        <f t="shared" si="12"/>
        <v>0.8875681748174451</v>
      </c>
      <c r="AY23" s="4">
        <f t="shared" si="13"/>
        <v>0.23482940441029906</v>
      </c>
      <c r="AZ23" s="4">
        <f t="shared" si="14"/>
        <v>0.73832983362946214</v>
      </c>
      <c r="BA23" s="4">
        <f t="shared" si="15"/>
        <v>0.25068648037473756</v>
      </c>
      <c r="BB23" s="4">
        <f t="shared" si="16"/>
        <v>1.0983685995800357E-2</v>
      </c>
      <c r="BC23" s="4">
        <f t="shared" si="25"/>
        <v>73.832983362946209</v>
      </c>
      <c r="BD23" s="4">
        <f t="shared" si="25"/>
        <v>25.068648037473757</v>
      </c>
      <c r="BE23" s="4">
        <f t="shared" si="25"/>
        <v>1.0983685995800356</v>
      </c>
      <c r="BF23" s="4">
        <f t="shared" si="26"/>
        <v>100.00000000000001</v>
      </c>
      <c r="BG23" s="4">
        <f t="shared" si="19"/>
        <v>0.74652947901355549</v>
      </c>
      <c r="BH23" s="4">
        <f t="shared" si="20"/>
        <v>0.25347052098644457</v>
      </c>
      <c r="BI23" s="4">
        <f t="shared" si="21"/>
        <v>0.9580246913580247</v>
      </c>
      <c r="BJ23" s="4">
        <f t="shared" si="22"/>
        <v>4.1975308641975309E-2</v>
      </c>
      <c r="BK23" s="57"/>
    </row>
    <row r="24" spans="1:63" ht="12.95" customHeight="1" x14ac:dyDescent="0.2">
      <c r="B24" s="2">
        <v>42958</v>
      </c>
      <c r="C24" s="37" t="s">
        <v>314</v>
      </c>
      <c r="D24" s="6">
        <v>82.44</v>
      </c>
      <c r="E24" s="6">
        <v>2804.14</v>
      </c>
      <c r="F24" s="6">
        <v>2802.1</v>
      </c>
      <c r="G24" s="6">
        <v>-1228.3399999999999</v>
      </c>
      <c r="H24" s="4" t="s">
        <v>320</v>
      </c>
      <c r="I24" s="5" t="s">
        <v>380</v>
      </c>
      <c r="J24" s="4" t="s">
        <v>328</v>
      </c>
      <c r="K24" s="4" t="s">
        <v>300</v>
      </c>
      <c r="L24" s="19">
        <v>6</v>
      </c>
      <c r="M24" s="19">
        <v>3</v>
      </c>
      <c r="N24" s="4">
        <v>2.8966666666666665</v>
      </c>
      <c r="O24" s="4">
        <v>0.13</v>
      </c>
      <c r="P24" s="4">
        <v>32.506666666666668</v>
      </c>
      <c r="Q24" s="4">
        <v>49.26</v>
      </c>
      <c r="R24" s="4">
        <v>0.18666666666666668</v>
      </c>
      <c r="S24" s="4">
        <v>15.106666666666667</v>
      </c>
      <c r="T24" s="4">
        <v>1.3333333333333334E-2</v>
      </c>
      <c r="U24" s="4">
        <v>1.6666666666666666E-2</v>
      </c>
      <c r="V24" s="4">
        <v>0</v>
      </c>
      <c r="W24" s="4">
        <v>0.52666666666666662</v>
      </c>
      <c r="X24" s="4">
        <v>100.68</v>
      </c>
      <c r="Y24" s="4">
        <v>61.449999999999996</v>
      </c>
      <c r="Z24" s="4">
        <v>1.9633333333333332</v>
      </c>
      <c r="AA24" s="4">
        <v>6.9999999999999993E-2</v>
      </c>
      <c r="AB24" s="4">
        <v>13.39</v>
      </c>
      <c r="AC24" s="4">
        <v>17.22</v>
      </c>
      <c r="AD24" s="4">
        <v>8.3333333333333329E-2</v>
      </c>
      <c r="AE24" s="4">
        <v>5.6566666666666663</v>
      </c>
      <c r="AF24" s="4">
        <v>3.3333333333333335E-3</v>
      </c>
      <c r="AG24" s="4">
        <v>3.3333333333333335E-3</v>
      </c>
      <c r="AH24" s="4">
        <v>0</v>
      </c>
      <c r="AI24" s="4">
        <v>0.15666666666666665</v>
      </c>
      <c r="AJ24" s="4">
        <v>100</v>
      </c>
      <c r="AK24" s="54">
        <v>8</v>
      </c>
      <c r="AL24" s="4">
        <f t="shared" si="0"/>
        <v>0.25560075942500676</v>
      </c>
      <c r="AM24" s="4">
        <f t="shared" si="1"/>
        <v>9.1131000813669642E-3</v>
      </c>
      <c r="AN24" s="4">
        <f t="shared" si="2"/>
        <v>1.7432058584214811</v>
      </c>
      <c r="AO24" s="4">
        <f t="shared" si="3"/>
        <v>2.2418226200162734</v>
      </c>
      <c r="AP24" s="4">
        <f t="shared" si="4"/>
        <v>1.0848928668294006E-2</v>
      </c>
      <c r="AQ24" s="4">
        <f t="shared" si="5"/>
        <v>0.73642527800379709</v>
      </c>
      <c r="AR24" s="4">
        <f t="shared" si="6"/>
        <v>4.3395714673176027E-4</v>
      </c>
      <c r="AS24" s="4">
        <f t="shared" si="7"/>
        <v>4.3395714673176027E-4</v>
      </c>
      <c r="AT24" s="4">
        <f t="shared" si="8"/>
        <v>0</v>
      </c>
      <c r="AU24" s="4">
        <f t="shared" si="9"/>
        <v>2.0395985896392729E-2</v>
      </c>
      <c r="AV24" s="4">
        <f t="shared" si="10"/>
        <v>5.0182804448060754</v>
      </c>
      <c r="AW24" s="4">
        <f t="shared" si="11"/>
        <v>1.0028749660970979</v>
      </c>
      <c r="AX24" s="4">
        <f t="shared" si="12"/>
        <v>0.99202603742880391</v>
      </c>
      <c r="AY24" s="4">
        <f t="shared" si="13"/>
        <v>0.26644968809330077</v>
      </c>
      <c r="AZ24" s="4">
        <f t="shared" si="14"/>
        <v>0.73431414971873643</v>
      </c>
      <c r="BA24" s="4">
        <f t="shared" si="15"/>
        <v>0.25486802250108176</v>
      </c>
      <c r="BB24" s="4">
        <f t="shared" si="16"/>
        <v>1.0817827780181739E-2</v>
      </c>
      <c r="BC24" s="4">
        <f t="shared" si="25"/>
        <v>73.431414971873636</v>
      </c>
      <c r="BD24" s="4">
        <f t="shared" si="25"/>
        <v>25.486802250108177</v>
      </c>
      <c r="BE24" s="4">
        <f t="shared" si="25"/>
        <v>1.0817827780181739</v>
      </c>
      <c r="BF24" s="4">
        <f t="shared" si="26"/>
        <v>100</v>
      </c>
      <c r="BG24" s="4">
        <f t="shared" si="19"/>
        <v>0.74234470691163601</v>
      </c>
      <c r="BH24" s="4">
        <f t="shared" si="20"/>
        <v>0.25765529308836393</v>
      </c>
      <c r="BI24" s="4">
        <f t="shared" si="21"/>
        <v>0.95928338762214982</v>
      </c>
      <c r="BJ24" s="4">
        <f t="shared" si="22"/>
        <v>4.0716612377850167E-2</v>
      </c>
      <c r="BK24" s="57"/>
    </row>
    <row r="25" spans="1:63" ht="12.95" customHeight="1" x14ac:dyDescent="0.2">
      <c r="B25" s="2">
        <v>42958</v>
      </c>
      <c r="C25" s="37" t="s">
        <v>314</v>
      </c>
      <c r="D25" s="6">
        <v>82.44</v>
      </c>
      <c r="E25" s="6">
        <v>2804.14</v>
      </c>
      <c r="F25" s="6">
        <v>2802.1</v>
      </c>
      <c r="G25" s="6">
        <v>-1228.3399999999999</v>
      </c>
      <c r="H25" s="4" t="s">
        <v>320</v>
      </c>
      <c r="I25" s="5" t="s">
        <v>380</v>
      </c>
      <c r="J25" s="4" t="s">
        <v>328</v>
      </c>
      <c r="K25" s="4" t="s">
        <v>300</v>
      </c>
      <c r="L25" s="19">
        <v>7</v>
      </c>
      <c r="M25" s="19">
        <v>3</v>
      </c>
      <c r="N25" s="4">
        <v>2.8433333333333337</v>
      </c>
      <c r="O25" s="4">
        <v>7.6666666666666675E-2</v>
      </c>
      <c r="P25" s="4">
        <v>32.18</v>
      </c>
      <c r="Q25" s="4">
        <v>48.946666666666665</v>
      </c>
      <c r="R25" s="4">
        <v>0.19999999999999998</v>
      </c>
      <c r="S25" s="4">
        <v>15.073333333333332</v>
      </c>
      <c r="T25" s="4">
        <v>1.6666666666666666E-2</v>
      </c>
      <c r="U25" s="4">
        <v>0</v>
      </c>
      <c r="V25" s="4">
        <v>0</v>
      </c>
      <c r="W25" s="4">
        <v>0.4366666666666667</v>
      </c>
      <c r="X25" s="4">
        <v>99.77</v>
      </c>
      <c r="Y25" s="4">
        <v>61.466666666666669</v>
      </c>
      <c r="Z25" s="4">
        <v>1.9433333333333334</v>
      </c>
      <c r="AA25" s="4">
        <v>0.04</v>
      </c>
      <c r="AB25" s="4">
        <v>13.373333333333335</v>
      </c>
      <c r="AC25" s="4">
        <v>17.260000000000002</v>
      </c>
      <c r="AD25" s="4">
        <v>9.0000000000000011E-2</v>
      </c>
      <c r="AE25" s="4">
        <v>5.6966666666666663</v>
      </c>
      <c r="AF25" s="4">
        <v>3.3333333333333335E-3</v>
      </c>
      <c r="AG25" s="4">
        <v>0</v>
      </c>
      <c r="AH25" s="4">
        <v>0</v>
      </c>
      <c r="AI25" s="4">
        <v>0.13</v>
      </c>
      <c r="AJ25" s="4">
        <v>100</v>
      </c>
      <c r="AK25" s="54">
        <v>8</v>
      </c>
      <c r="AL25" s="4">
        <f t="shared" si="0"/>
        <v>0.2529284164859002</v>
      </c>
      <c r="AM25" s="4">
        <f t="shared" si="1"/>
        <v>5.2060737527114967E-3</v>
      </c>
      <c r="AN25" s="4">
        <f t="shared" si="2"/>
        <v>1.7405639913232105</v>
      </c>
      <c r="AO25" s="4">
        <f t="shared" si="3"/>
        <v>2.246420824295011</v>
      </c>
      <c r="AP25" s="4">
        <f t="shared" si="4"/>
        <v>1.1713665943600869E-2</v>
      </c>
      <c r="AQ25" s="4">
        <f t="shared" si="5"/>
        <v>0.74143167028199553</v>
      </c>
      <c r="AR25" s="4">
        <f t="shared" si="6"/>
        <v>4.3383947939262471E-4</v>
      </c>
      <c r="AS25" s="4">
        <f t="shared" si="7"/>
        <v>0</v>
      </c>
      <c r="AT25" s="4">
        <f t="shared" si="8"/>
        <v>0</v>
      </c>
      <c r="AU25" s="4">
        <f t="shared" si="9"/>
        <v>1.6919739696312365E-2</v>
      </c>
      <c r="AV25" s="4">
        <f t="shared" si="10"/>
        <v>5.0156182212581353</v>
      </c>
      <c r="AW25" s="4">
        <f t="shared" si="11"/>
        <v>1.0060737527114965</v>
      </c>
      <c r="AX25" s="4">
        <f t="shared" si="12"/>
        <v>0.99436008676789567</v>
      </c>
      <c r="AY25" s="4">
        <f t="shared" si="13"/>
        <v>0.26464208242950105</v>
      </c>
      <c r="AZ25" s="4">
        <f t="shared" si="14"/>
        <v>0.73695558430357921</v>
      </c>
      <c r="BA25" s="4">
        <f t="shared" si="15"/>
        <v>0.25140146614920228</v>
      </c>
      <c r="BB25" s="4">
        <f t="shared" si="16"/>
        <v>1.1642949547218633E-2</v>
      </c>
      <c r="BC25" s="4">
        <f t="shared" si="25"/>
        <v>73.69555843035792</v>
      </c>
      <c r="BD25" s="4">
        <f t="shared" si="25"/>
        <v>25.140146614920226</v>
      </c>
      <c r="BE25" s="4">
        <f t="shared" si="25"/>
        <v>1.1642949547218633</v>
      </c>
      <c r="BF25" s="4">
        <f t="shared" si="26"/>
        <v>100.00000000000001</v>
      </c>
      <c r="BG25" s="4">
        <f t="shared" si="19"/>
        <v>0.74563699825479934</v>
      </c>
      <c r="BH25" s="4">
        <f t="shared" si="20"/>
        <v>0.25436300174520071</v>
      </c>
      <c r="BI25" s="4">
        <f t="shared" si="21"/>
        <v>0.95573770491803289</v>
      </c>
      <c r="BJ25" s="4">
        <f t="shared" si="22"/>
        <v>4.4262295081967225E-2</v>
      </c>
      <c r="BK25" s="57"/>
    </row>
    <row r="26" spans="1:63" ht="12.95" customHeight="1" x14ac:dyDescent="0.2">
      <c r="A26" s="17">
        <v>4</v>
      </c>
      <c r="B26" s="2">
        <v>42956</v>
      </c>
      <c r="C26" s="37" t="s">
        <v>14</v>
      </c>
      <c r="D26" s="6">
        <v>86.7</v>
      </c>
      <c r="E26" s="6">
        <v>2808.3999999999996</v>
      </c>
      <c r="F26" s="6">
        <v>2807.6099999999997</v>
      </c>
      <c r="G26" s="6">
        <v>-1232.5999999999997</v>
      </c>
      <c r="H26" s="4" t="s">
        <v>320</v>
      </c>
      <c r="I26" s="5" t="s">
        <v>381</v>
      </c>
      <c r="J26" s="4" t="s">
        <v>328</v>
      </c>
      <c r="K26" s="4" t="s">
        <v>300</v>
      </c>
      <c r="L26" s="19">
        <v>1</v>
      </c>
      <c r="M26" s="19">
        <v>3</v>
      </c>
      <c r="N26" s="4">
        <v>3.3333333333333335</v>
      </c>
      <c r="O26" s="4">
        <v>4.9999999999999996E-2</v>
      </c>
      <c r="P26" s="4">
        <v>31.603333333333335</v>
      </c>
      <c r="Q26" s="4">
        <v>50.166666666666664</v>
      </c>
      <c r="R26" s="4">
        <v>0.12333333333333334</v>
      </c>
      <c r="S26" s="4">
        <v>14.4</v>
      </c>
      <c r="T26" s="4">
        <v>4.6666666666666669E-2</v>
      </c>
      <c r="U26" s="4">
        <v>0</v>
      </c>
      <c r="V26" s="4">
        <v>0</v>
      </c>
      <c r="W26" s="4">
        <v>0.28333333333333338</v>
      </c>
      <c r="X26" s="4">
        <v>100.04</v>
      </c>
      <c r="Y26" s="4">
        <v>61.486666666666672</v>
      </c>
      <c r="Z26" s="4">
        <v>2.27</v>
      </c>
      <c r="AA26" s="4">
        <v>2.6666666666666668E-2</v>
      </c>
      <c r="AB26" s="4">
        <v>13.063333333333333</v>
      </c>
      <c r="AC26" s="4">
        <v>17.593333333333334</v>
      </c>
      <c r="AD26" s="4">
        <v>5.3333333333333337E-2</v>
      </c>
      <c r="AE26" s="4">
        <v>5.41</v>
      </c>
      <c r="AF26" s="4">
        <v>1.3333333333333334E-2</v>
      </c>
      <c r="AG26" s="4">
        <v>0</v>
      </c>
      <c r="AH26" s="4">
        <v>0</v>
      </c>
      <c r="AI26" s="4">
        <v>8.3333333333333329E-2</v>
      </c>
      <c r="AJ26" s="4">
        <v>100</v>
      </c>
      <c r="AK26" s="54">
        <v>8</v>
      </c>
      <c r="AL26" s="4">
        <f t="shared" si="0"/>
        <v>0.2953485850590914</v>
      </c>
      <c r="AM26" s="4">
        <f t="shared" si="1"/>
        <v>3.4695869023094439E-3</v>
      </c>
      <c r="AN26" s="4">
        <f t="shared" si="2"/>
        <v>1.6996638837688385</v>
      </c>
      <c r="AO26" s="4">
        <f t="shared" si="3"/>
        <v>2.2890599587986555</v>
      </c>
      <c r="AP26" s="4">
        <f t="shared" si="4"/>
        <v>6.9391738046188879E-3</v>
      </c>
      <c r="AQ26" s="4">
        <f t="shared" si="5"/>
        <v>0.70389244280602836</v>
      </c>
      <c r="AR26" s="4">
        <f t="shared" si="6"/>
        <v>1.734793451154722E-3</v>
      </c>
      <c r="AS26" s="4">
        <f t="shared" si="7"/>
        <v>0</v>
      </c>
      <c r="AT26" s="4">
        <f t="shared" si="8"/>
        <v>0</v>
      </c>
      <c r="AU26" s="4">
        <f t="shared" si="9"/>
        <v>1.084245906971701E-2</v>
      </c>
      <c r="AV26" s="4">
        <f t="shared" si="10"/>
        <v>5.0109508836604126</v>
      </c>
      <c r="AW26" s="4">
        <f t="shared" si="11"/>
        <v>1.0061802016697388</v>
      </c>
      <c r="AX26" s="4">
        <f t="shared" si="12"/>
        <v>0.99924102786511981</v>
      </c>
      <c r="AY26" s="4">
        <f t="shared" si="13"/>
        <v>0.30228775886371029</v>
      </c>
      <c r="AZ26" s="4">
        <f t="shared" si="14"/>
        <v>0.69956896551724124</v>
      </c>
      <c r="BA26" s="4">
        <f t="shared" si="15"/>
        <v>0.29353448275862065</v>
      </c>
      <c r="BB26" s="4">
        <f t="shared" si="16"/>
        <v>6.8965517241379309E-3</v>
      </c>
      <c r="BC26" s="4">
        <f t="shared" ref="BC26:BE37" si="27">AZ26*100</f>
        <v>69.956896551724128</v>
      </c>
      <c r="BD26" s="4">
        <f t="shared" si="27"/>
        <v>29.353448275862064</v>
      </c>
      <c r="BE26" s="4">
        <f t="shared" si="27"/>
        <v>0.68965517241379315</v>
      </c>
      <c r="BF26" s="4">
        <f t="shared" ref="BF26:BF37" si="28">SUM(BC26:BE26)</f>
        <v>99.999999999999986</v>
      </c>
      <c r="BG26" s="4">
        <f t="shared" si="19"/>
        <v>0.70442708333333326</v>
      </c>
      <c r="BH26" s="4">
        <f t="shared" si="20"/>
        <v>0.29557291666666669</v>
      </c>
      <c r="BI26" s="4">
        <f t="shared" si="21"/>
        <v>0.97704447632711622</v>
      </c>
      <c r="BJ26" s="4">
        <f t="shared" si="22"/>
        <v>2.2955523672883789E-2</v>
      </c>
      <c r="BK26" s="57">
        <v>14.599117529899658</v>
      </c>
    </row>
    <row r="27" spans="1:63" s="5" customFormat="1" ht="12.95" customHeight="1" x14ac:dyDescent="0.2">
      <c r="A27" s="8"/>
      <c r="B27" s="32">
        <v>42956</v>
      </c>
      <c r="C27" s="39" t="s">
        <v>14</v>
      </c>
      <c r="D27" s="6">
        <v>86.7</v>
      </c>
      <c r="E27" s="6">
        <v>2808.3999999999996</v>
      </c>
      <c r="F27" s="6">
        <v>2807.6099999999997</v>
      </c>
      <c r="G27" s="6">
        <v>-1232.5999999999997</v>
      </c>
      <c r="H27" s="6" t="s">
        <v>320</v>
      </c>
      <c r="I27" s="5" t="s">
        <v>381</v>
      </c>
      <c r="J27" s="4" t="s">
        <v>328</v>
      </c>
      <c r="K27" s="4" t="s">
        <v>300</v>
      </c>
      <c r="L27" s="35">
        <v>2</v>
      </c>
      <c r="M27" s="35">
        <v>3</v>
      </c>
      <c r="N27" s="6">
        <v>4.6866666666666665</v>
      </c>
      <c r="O27" s="6">
        <v>0.08</v>
      </c>
      <c r="P27" s="6">
        <v>30.043333333333333</v>
      </c>
      <c r="Q27" s="6">
        <v>52.753333333333337</v>
      </c>
      <c r="R27" s="6">
        <v>0.1466666666666667</v>
      </c>
      <c r="S27" s="6">
        <v>12.229999999999999</v>
      </c>
      <c r="T27" s="6">
        <v>5.6666666666666664E-2</v>
      </c>
      <c r="U27" s="6">
        <v>0</v>
      </c>
      <c r="V27" s="6">
        <v>0</v>
      </c>
      <c r="W27" s="6">
        <v>0.30000000000000004</v>
      </c>
      <c r="X27" s="6">
        <v>100.33666666666666</v>
      </c>
      <c r="Y27" s="6">
        <v>61.443333333333328</v>
      </c>
      <c r="Z27" s="6">
        <v>3.1566666666666667</v>
      </c>
      <c r="AA27" s="6">
        <v>3.6666666666666667E-2</v>
      </c>
      <c r="AB27" s="6">
        <v>12.299999999999999</v>
      </c>
      <c r="AC27" s="6">
        <v>18.330000000000002</v>
      </c>
      <c r="AD27" s="6">
        <v>6.3333333333333339E-2</v>
      </c>
      <c r="AE27" s="6">
        <v>4.5533333333333337</v>
      </c>
      <c r="AF27" s="6">
        <v>1.3333333333333334E-2</v>
      </c>
      <c r="AG27" s="6">
        <v>0</v>
      </c>
      <c r="AH27" s="6">
        <v>0</v>
      </c>
      <c r="AI27" s="6">
        <v>8.666666666666667E-2</v>
      </c>
      <c r="AJ27" s="6">
        <v>100</v>
      </c>
      <c r="AK27" s="54">
        <v>8</v>
      </c>
      <c r="AL27" s="6">
        <f t="shared" si="0"/>
        <v>0.41100200726957087</v>
      </c>
      <c r="AM27" s="6">
        <f t="shared" si="1"/>
        <v>4.7740465469538326E-3</v>
      </c>
      <c r="AN27" s="6">
        <f t="shared" si="2"/>
        <v>1.6014756143872402</v>
      </c>
      <c r="AO27" s="6">
        <f t="shared" si="3"/>
        <v>2.3865892692453752</v>
      </c>
      <c r="AP27" s="6">
        <f t="shared" si="4"/>
        <v>8.2460803992838935E-3</v>
      </c>
      <c r="AQ27" s="6">
        <f t="shared" si="5"/>
        <v>0.59284978028535784</v>
      </c>
      <c r="AR27" s="6">
        <f t="shared" si="6"/>
        <v>1.7360169261650303E-3</v>
      </c>
      <c r="AS27" s="6">
        <f t="shared" si="7"/>
        <v>0</v>
      </c>
      <c r="AT27" s="6">
        <f t="shared" si="8"/>
        <v>0</v>
      </c>
      <c r="AU27" s="6">
        <f t="shared" si="9"/>
        <v>1.1284110020072695E-2</v>
      </c>
      <c r="AV27" s="6">
        <f t="shared" si="10"/>
        <v>5.0179569250800196</v>
      </c>
      <c r="AW27" s="6">
        <f t="shared" si="11"/>
        <v>1.0120978679542125</v>
      </c>
      <c r="AX27" s="6">
        <f t="shared" si="12"/>
        <v>1.0038517875549287</v>
      </c>
      <c r="AY27" s="6">
        <f t="shared" si="13"/>
        <v>0.41924808766885474</v>
      </c>
      <c r="AZ27" s="6">
        <f t="shared" si="14"/>
        <v>0.58576329331046317</v>
      </c>
      <c r="BA27" s="6">
        <f t="shared" si="15"/>
        <v>0.40608919382504288</v>
      </c>
      <c r="BB27" s="6">
        <f t="shared" si="16"/>
        <v>8.1475128644939981E-3</v>
      </c>
      <c r="BC27" s="6">
        <f t="shared" si="27"/>
        <v>58.576329331046317</v>
      </c>
      <c r="BD27" s="6">
        <f t="shared" si="27"/>
        <v>40.60891938250429</v>
      </c>
      <c r="BE27" s="6">
        <f t="shared" si="27"/>
        <v>0.81475128644939976</v>
      </c>
      <c r="BF27" s="6">
        <f t="shared" si="28"/>
        <v>100</v>
      </c>
      <c r="BG27" s="6">
        <f t="shared" si="19"/>
        <v>0.59057501080847385</v>
      </c>
      <c r="BH27" s="6">
        <f t="shared" si="20"/>
        <v>0.40942498919152615</v>
      </c>
      <c r="BI27" s="6">
        <f t="shared" si="21"/>
        <v>0.98033126293995865</v>
      </c>
      <c r="BJ27" s="6">
        <f t="shared" si="22"/>
        <v>1.9668737060041411E-2</v>
      </c>
      <c r="BK27" s="57"/>
    </row>
    <row r="28" spans="1:63" ht="12.95" customHeight="1" x14ac:dyDescent="0.2">
      <c r="B28" s="2">
        <v>42956</v>
      </c>
      <c r="C28" s="37" t="s">
        <v>14</v>
      </c>
      <c r="D28" s="6">
        <v>86.7</v>
      </c>
      <c r="E28" s="6">
        <v>2808.3999999999996</v>
      </c>
      <c r="F28" s="6">
        <v>2807.6099999999997</v>
      </c>
      <c r="G28" s="6">
        <v>-1232.5999999999997</v>
      </c>
      <c r="H28" s="4" t="s">
        <v>320</v>
      </c>
      <c r="I28" s="5" t="s">
        <v>381</v>
      </c>
      <c r="J28" s="4" t="s">
        <v>328</v>
      </c>
      <c r="K28" s="4" t="s">
        <v>300</v>
      </c>
      <c r="L28" s="19">
        <v>3</v>
      </c>
      <c r="M28" s="19">
        <v>3</v>
      </c>
      <c r="N28" s="4">
        <v>2.9733333333333332</v>
      </c>
      <c r="O28" s="4">
        <v>0.11666666666666665</v>
      </c>
      <c r="P28" s="4">
        <v>32.423333333333332</v>
      </c>
      <c r="Q28" s="4">
        <v>49.706666666666671</v>
      </c>
      <c r="R28" s="4">
        <v>0.10000000000000002</v>
      </c>
      <c r="S28" s="4">
        <v>15.046666666666667</v>
      </c>
      <c r="T28" s="4">
        <v>3.3333333333333333E-2</v>
      </c>
      <c r="U28" s="4">
        <v>0</v>
      </c>
      <c r="V28" s="4">
        <v>0</v>
      </c>
      <c r="W28" s="4">
        <v>0.41666666666666669</v>
      </c>
      <c r="X28" s="4">
        <v>100.86</v>
      </c>
      <c r="Y28" s="4">
        <v>61.48</v>
      </c>
      <c r="Z28" s="4">
        <v>2.0100000000000002</v>
      </c>
      <c r="AA28" s="4">
        <v>0.06</v>
      </c>
      <c r="AB28" s="4">
        <v>13.316666666666668</v>
      </c>
      <c r="AC28" s="4">
        <v>17.323333333333334</v>
      </c>
      <c r="AD28" s="4">
        <v>4.3333333333333335E-2</v>
      </c>
      <c r="AE28" s="4">
        <v>5.62</v>
      </c>
      <c r="AF28" s="4">
        <v>6.6666666666666671E-3</v>
      </c>
      <c r="AG28" s="4">
        <v>0</v>
      </c>
      <c r="AH28" s="4">
        <v>0</v>
      </c>
      <c r="AI28" s="4">
        <v>0.12</v>
      </c>
      <c r="AJ28" s="4">
        <v>100</v>
      </c>
      <c r="AK28" s="54">
        <v>8</v>
      </c>
      <c r="AL28" s="4">
        <f t="shared" si="0"/>
        <v>0.26154847104749518</v>
      </c>
      <c r="AM28" s="4">
        <f t="shared" si="1"/>
        <v>7.8074170461938852E-3</v>
      </c>
      <c r="AN28" s="4">
        <f t="shared" si="2"/>
        <v>1.7328128388635875</v>
      </c>
      <c r="AO28" s="4">
        <f t="shared" si="3"/>
        <v>2.2541747993927568</v>
      </c>
      <c r="AP28" s="4">
        <f t="shared" si="4"/>
        <v>5.6386900889178063E-3</v>
      </c>
      <c r="AQ28" s="4">
        <f t="shared" si="5"/>
        <v>0.73129472999349387</v>
      </c>
      <c r="AR28" s="4">
        <f t="shared" si="6"/>
        <v>8.6749078291043175E-4</v>
      </c>
      <c r="AS28" s="4">
        <f t="shared" si="7"/>
        <v>0</v>
      </c>
      <c r="AT28" s="4">
        <f t="shared" si="8"/>
        <v>0</v>
      </c>
      <c r="AU28" s="4">
        <f t="shared" si="9"/>
        <v>1.561483409238777E-2</v>
      </c>
      <c r="AV28" s="4">
        <f t="shared" si="10"/>
        <v>5.0097592713077432</v>
      </c>
      <c r="AW28" s="4">
        <f t="shared" si="11"/>
        <v>0.99848189112990693</v>
      </c>
      <c r="AX28" s="4">
        <f t="shared" si="12"/>
        <v>0.99284320104098911</v>
      </c>
      <c r="AY28" s="4">
        <f t="shared" si="13"/>
        <v>0.267187161136413</v>
      </c>
      <c r="AZ28" s="4">
        <f t="shared" si="14"/>
        <v>0.73240660295395299</v>
      </c>
      <c r="BA28" s="4">
        <f t="shared" si="15"/>
        <v>0.26194613379669851</v>
      </c>
      <c r="BB28" s="4">
        <f t="shared" si="16"/>
        <v>5.6472632493483931E-3</v>
      </c>
      <c r="BC28" s="4">
        <f t="shared" si="27"/>
        <v>73.240660295395301</v>
      </c>
      <c r="BD28" s="4">
        <f t="shared" si="27"/>
        <v>26.19461337966985</v>
      </c>
      <c r="BE28" s="4">
        <f t="shared" si="27"/>
        <v>0.56472632493483932</v>
      </c>
      <c r="BF28" s="4">
        <f t="shared" si="28"/>
        <v>99.999999999999986</v>
      </c>
      <c r="BG28" s="4">
        <f t="shared" si="19"/>
        <v>0.73656618610747049</v>
      </c>
      <c r="BH28" s="4">
        <f t="shared" si="20"/>
        <v>0.26343381389252951</v>
      </c>
      <c r="BI28" s="4">
        <f t="shared" si="21"/>
        <v>0.97889610389610382</v>
      </c>
      <c r="BJ28" s="4">
        <f t="shared" si="22"/>
        <v>2.1103896103896101E-2</v>
      </c>
      <c r="BK28" s="57"/>
    </row>
    <row r="29" spans="1:63" ht="12.95" customHeight="1" x14ac:dyDescent="0.2">
      <c r="A29" s="17">
        <v>5</v>
      </c>
      <c r="B29" s="2">
        <v>42957</v>
      </c>
      <c r="C29" s="37" t="s">
        <v>313</v>
      </c>
      <c r="D29" s="6">
        <v>88.14</v>
      </c>
      <c r="E29" s="6">
        <v>2809.8399999999997</v>
      </c>
      <c r="F29" s="6">
        <v>2809.0499999999997</v>
      </c>
      <c r="G29" s="6">
        <v>-1234.0399999999997</v>
      </c>
      <c r="H29" s="4" t="s">
        <v>24</v>
      </c>
      <c r="I29" s="5" t="s">
        <v>381</v>
      </c>
      <c r="J29" s="4" t="s">
        <v>328</v>
      </c>
      <c r="K29" s="4" t="s">
        <v>300</v>
      </c>
      <c r="L29" s="19">
        <v>1</v>
      </c>
      <c r="M29" s="19">
        <v>3</v>
      </c>
      <c r="N29" s="4">
        <v>2.7833333333333332</v>
      </c>
      <c r="O29" s="4">
        <v>0.33666666666666667</v>
      </c>
      <c r="P29" s="4">
        <v>31.953333333333333</v>
      </c>
      <c r="Q29" s="4">
        <v>48.87</v>
      </c>
      <c r="R29" s="4">
        <v>0.12666666666666668</v>
      </c>
      <c r="S29" s="4">
        <v>14.886666666666668</v>
      </c>
      <c r="T29" s="4">
        <v>0</v>
      </c>
      <c r="U29" s="4">
        <v>0</v>
      </c>
      <c r="V29" s="4">
        <v>0</v>
      </c>
      <c r="W29" s="4">
        <v>0.67333333333333334</v>
      </c>
      <c r="X29" s="4">
        <v>99.660000000000011</v>
      </c>
      <c r="Y29" s="4">
        <v>61.463333333333338</v>
      </c>
      <c r="Z29" s="4">
        <v>1.9100000000000001</v>
      </c>
      <c r="AA29" s="4">
        <v>0.17666666666666667</v>
      </c>
      <c r="AB29" s="4">
        <v>13.299999999999999</v>
      </c>
      <c r="AC29" s="4">
        <v>17.260000000000002</v>
      </c>
      <c r="AD29" s="4">
        <v>5.6666666666666664E-2</v>
      </c>
      <c r="AE29" s="4">
        <v>5.6333333333333329</v>
      </c>
      <c r="AF29" s="4">
        <v>0</v>
      </c>
      <c r="AG29" s="4">
        <v>0</v>
      </c>
      <c r="AH29" s="4">
        <v>0</v>
      </c>
      <c r="AI29" s="4">
        <v>0.19999999999999998</v>
      </c>
      <c r="AJ29" s="4">
        <v>100</v>
      </c>
      <c r="AK29" s="54">
        <v>8</v>
      </c>
      <c r="AL29" s="4">
        <f t="shared" si="0"/>
        <v>0.24860350344378759</v>
      </c>
      <c r="AM29" s="4">
        <f t="shared" si="1"/>
        <v>2.2994739411030963E-2</v>
      </c>
      <c r="AN29" s="4">
        <f t="shared" si="2"/>
        <v>1.7311134009436517</v>
      </c>
      <c r="AO29" s="4">
        <f t="shared" si="3"/>
        <v>2.2465426541569498</v>
      </c>
      <c r="AP29" s="4">
        <f t="shared" si="4"/>
        <v>7.3756711318401199E-3</v>
      </c>
      <c r="AQ29" s="4">
        <f t="shared" si="5"/>
        <v>0.73322848310645894</v>
      </c>
      <c r="AR29" s="4">
        <f t="shared" si="6"/>
        <v>0</v>
      </c>
      <c r="AS29" s="4">
        <f t="shared" si="7"/>
        <v>0</v>
      </c>
      <c r="AT29" s="4">
        <f t="shared" si="8"/>
        <v>0</v>
      </c>
      <c r="AU29" s="4">
        <f t="shared" si="9"/>
        <v>2.603178046531807E-2</v>
      </c>
      <c r="AV29" s="4">
        <f t="shared" si="10"/>
        <v>5.0158902326590376</v>
      </c>
      <c r="AW29" s="4">
        <f t="shared" si="11"/>
        <v>0.98920765768208663</v>
      </c>
      <c r="AX29" s="4">
        <f t="shared" si="12"/>
        <v>0.9818319865502465</v>
      </c>
      <c r="AY29" s="4">
        <f t="shared" si="13"/>
        <v>0.25597917457562769</v>
      </c>
      <c r="AZ29" s="4">
        <f t="shared" si="14"/>
        <v>0.74122807017543857</v>
      </c>
      <c r="BA29" s="4">
        <f t="shared" si="15"/>
        <v>0.25131578947368427</v>
      </c>
      <c r="BB29" s="4">
        <f t="shared" si="16"/>
        <v>7.4561403508771936E-3</v>
      </c>
      <c r="BC29" s="4">
        <f t="shared" si="27"/>
        <v>74.122807017543863</v>
      </c>
      <c r="BD29" s="4">
        <f t="shared" si="27"/>
        <v>25.131578947368428</v>
      </c>
      <c r="BE29" s="4">
        <f t="shared" si="27"/>
        <v>0.7456140350877194</v>
      </c>
      <c r="BF29" s="4">
        <f t="shared" si="28"/>
        <v>100.00000000000001</v>
      </c>
      <c r="BG29" s="4">
        <f t="shared" si="19"/>
        <v>0.74679628811312415</v>
      </c>
      <c r="BH29" s="4">
        <f t="shared" si="20"/>
        <v>0.25320371188687585</v>
      </c>
      <c r="BI29" s="4">
        <f t="shared" si="21"/>
        <v>0.97118644067796622</v>
      </c>
      <c r="BJ29" s="4">
        <f t="shared" si="22"/>
        <v>2.8813559322033899E-2</v>
      </c>
      <c r="BK29" s="57">
        <v>1.2337485674531763</v>
      </c>
    </row>
    <row r="30" spans="1:63" ht="12.95" customHeight="1" x14ac:dyDescent="0.2">
      <c r="B30" s="2">
        <v>42957</v>
      </c>
      <c r="C30" s="37" t="s">
        <v>313</v>
      </c>
      <c r="D30" s="6">
        <v>88.14</v>
      </c>
      <c r="E30" s="6">
        <v>2809.8399999999997</v>
      </c>
      <c r="F30" s="6">
        <v>2809.0499999999997</v>
      </c>
      <c r="G30" s="6">
        <v>-1234.0399999999997</v>
      </c>
      <c r="H30" s="4" t="s">
        <v>24</v>
      </c>
      <c r="I30" s="5" t="s">
        <v>381</v>
      </c>
      <c r="J30" s="4" t="s">
        <v>328</v>
      </c>
      <c r="K30" s="4" t="s">
        <v>300</v>
      </c>
      <c r="L30" s="19">
        <v>2</v>
      </c>
      <c r="M30" s="19">
        <v>7</v>
      </c>
      <c r="N30" s="4">
        <v>2.6914285714285713</v>
      </c>
      <c r="O30" s="4">
        <v>0.33142857142857141</v>
      </c>
      <c r="P30" s="4">
        <v>32.474285714285713</v>
      </c>
      <c r="Q30" s="4">
        <v>49.105714285714285</v>
      </c>
      <c r="R30" s="4">
        <v>0.13571428571428573</v>
      </c>
      <c r="S30" s="4">
        <v>15.318571428571429</v>
      </c>
      <c r="T30" s="4">
        <v>4.2857142857142859E-3</v>
      </c>
      <c r="U30" s="4">
        <v>0</v>
      </c>
      <c r="V30" s="4">
        <v>5.7142857142857143E-3</v>
      </c>
      <c r="W30" s="4">
        <v>0.45428571428571424</v>
      </c>
      <c r="X30" s="4">
        <v>100.54857142857142</v>
      </c>
      <c r="Y30" s="4">
        <v>61.471428571428575</v>
      </c>
      <c r="Z30" s="4">
        <v>1.8271428571428572</v>
      </c>
      <c r="AA30" s="4">
        <v>0.17285714285714288</v>
      </c>
      <c r="AB30" s="4">
        <v>13.395714285714288</v>
      </c>
      <c r="AC30" s="4">
        <v>17.184285714285714</v>
      </c>
      <c r="AD30" s="4">
        <v>0.06</v>
      </c>
      <c r="AE30" s="4">
        <v>5.7457142857142856</v>
      </c>
      <c r="AF30" s="4">
        <v>1.4285714285714286E-3</v>
      </c>
      <c r="AG30" s="4">
        <v>0</v>
      </c>
      <c r="AH30" s="4">
        <v>1.4285714285714286E-3</v>
      </c>
      <c r="AI30" s="4">
        <v>0.13428571428571429</v>
      </c>
      <c r="AJ30" s="4">
        <v>100</v>
      </c>
      <c r="AK30" s="54">
        <v>8</v>
      </c>
      <c r="AL30" s="4">
        <f t="shared" si="0"/>
        <v>0.23778759005345107</v>
      </c>
      <c r="AM30" s="4">
        <f t="shared" si="1"/>
        <v>2.2495933069951197E-2</v>
      </c>
      <c r="AN30" s="4">
        <f t="shared" si="2"/>
        <v>1.7433418545201023</v>
      </c>
      <c r="AO30" s="4">
        <f t="shared" si="3"/>
        <v>2.2363932140367182</v>
      </c>
      <c r="AP30" s="4">
        <f t="shared" si="4"/>
        <v>7.8085056937020675E-3</v>
      </c>
      <c r="AQ30" s="4">
        <f t="shared" si="5"/>
        <v>0.74775737857308844</v>
      </c>
      <c r="AR30" s="4">
        <f t="shared" si="6"/>
        <v>1.859168022310016E-4</v>
      </c>
      <c r="AS30" s="4">
        <f t="shared" si="7"/>
        <v>0</v>
      </c>
      <c r="AT30" s="4">
        <f t="shared" si="8"/>
        <v>1.859168022310016E-4</v>
      </c>
      <c r="AU30" s="4">
        <f t="shared" si="9"/>
        <v>1.7476179409714149E-2</v>
      </c>
      <c r="AV30" s="4">
        <f t="shared" si="10"/>
        <v>5.0134324889611879</v>
      </c>
      <c r="AW30" s="4">
        <f t="shared" si="11"/>
        <v>0.99335347432024157</v>
      </c>
      <c r="AX30" s="4">
        <f t="shared" si="12"/>
        <v>0.98554496862653951</v>
      </c>
      <c r="AY30" s="4">
        <f t="shared" si="13"/>
        <v>0.24559609574715313</v>
      </c>
      <c r="AZ30" s="4">
        <f t="shared" si="14"/>
        <v>0.7527606213737601</v>
      </c>
      <c r="BA30" s="4">
        <f t="shared" si="15"/>
        <v>0.23937862623994013</v>
      </c>
      <c r="BB30" s="4">
        <f t="shared" si="16"/>
        <v>7.860752386299831E-3</v>
      </c>
      <c r="BC30" s="4">
        <f t="shared" si="27"/>
        <v>75.276062137376016</v>
      </c>
      <c r="BD30" s="4">
        <f t="shared" si="27"/>
        <v>23.937862623994015</v>
      </c>
      <c r="BE30" s="4">
        <f t="shared" si="27"/>
        <v>0.78607523862998308</v>
      </c>
      <c r="BF30" s="4">
        <f t="shared" si="28"/>
        <v>100.00000000000001</v>
      </c>
      <c r="BG30" s="4">
        <f t="shared" si="19"/>
        <v>0.75872476891152607</v>
      </c>
      <c r="BH30" s="4">
        <f t="shared" si="20"/>
        <v>0.2412752310884739</v>
      </c>
      <c r="BI30" s="4">
        <f t="shared" si="21"/>
        <v>0.96820590461771383</v>
      </c>
      <c r="BJ30" s="4">
        <f t="shared" si="22"/>
        <v>3.1794095382286149E-2</v>
      </c>
      <c r="BK30" s="57"/>
    </row>
    <row r="31" spans="1:63" ht="12.95" customHeight="1" x14ac:dyDescent="0.2">
      <c r="B31" s="2">
        <v>42957</v>
      </c>
      <c r="C31" s="37" t="s">
        <v>313</v>
      </c>
      <c r="D31" s="6">
        <v>88.14</v>
      </c>
      <c r="E31" s="6">
        <v>2809.8399999999997</v>
      </c>
      <c r="F31" s="6">
        <v>2809.0499999999997</v>
      </c>
      <c r="G31" s="6">
        <v>-1234.0399999999997</v>
      </c>
      <c r="H31" s="4" t="s">
        <v>24</v>
      </c>
      <c r="I31" s="5" t="s">
        <v>381</v>
      </c>
      <c r="J31" s="4" t="s">
        <v>328</v>
      </c>
      <c r="K31" s="4" t="s">
        <v>300</v>
      </c>
      <c r="L31" s="19">
        <v>3</v>
      </c>
      <c r="M31" s="19">
        <v>4</v>
      </c>
      <c r="N31" s="4">
        <v>2.5449999999999999</v>
      </c>
      <c r="O31" s="4">
        <v>2.23</v>
      </c>
      <c r="P31" s="4">
        <v>30.837500000000002</v>
      </c>
      <c r="Q31" s="4">
        <v>47.332499999999996</v>
      </c>
      <c r="R31" s="4">
        <v>0.11499999999999999</v>
      </c>
      <c r="S31" s="4">
        <v>13.530000000000001</v>
      </c>
      <c r="T31" s="4">
        <v>1.4999999999999999E-2</v>
      </c>
      <c r="U31" s="4">
        <v>0</v>
      </c>
      <c r="V31" s="4">
        <v>2.2499999999999999E-2</v>
      </c>
      <c r="W31" s="4">
        <v>2.5950000000000002</v>
      </c>
      <c r="X31" s="4">
        <v>99.257500000000007</v>
      </c>
      <c r="Y31" s="4">
        <v>61.222499999999997</v>
      </c>
      <c r="Z31" s="4">
        <v>1.7549999999999999</v>
      </c>
      <c r="AA31" s="4">
        <v>1.1850000000000001</v>
      </c>
      <c r="AB31" s="4">
        <v>12.952499999999999</v>
      </c>
      <c r="AC31" s="4">
        <v>16.87</v>
      </c>
      <c r="AD31" s="4">
        <v>5.2500000000000005E-2</v>
      </c>
      <c r="AE31" s="4">
        <v>5.1649999999999991</v>
      </c>
      <c r="AF31" s="4">
        <v>2.5000000000000001E-3</v>
      </c>
      <c r="AG31" s="4">
        <v>0</v>
      </c>
      <c r="AH31" s="4">
        <v>7.4999999999999997E-3</v>
      </c>
      <c r="AI31" s="4">
        <v>0.77500000000000002</v>
      </c>
      <c r="AJ31" s="4">
        <v>100</v>
      </c>
      <c r="AK31" s="54">
        <v>8</v>
      </c>
      <c r="AL31" s="4">
        <f t="shared" si="0"/>
        <v>0.22932745314222711</v>
      </c>
      <c r="AM31" s="4">
        <f t="shared" si="1"/>
        <v>0.15484503246355508</v>
      </c>
      <c r="AN31" s="4">
        <f t="shared" si="2"/>
        <v>1.6925150067377188</v>
      </c>
      <c r="AO31" s="4">
        <f t="shared" si="3"/>
        <v>2.2044183102617501</v>
      </c>
      <c r="AP31" s="4">
        <f t="shared" si="4"/>
        <v>6.8602229572461114E-3</v>
      </c>
      <c r="AQ31" s="4">
        <f t="shared" si="5"/>
        <v>0.67491526807954583</v>
      </c>
      <c r="AR31" s="4">
        <f t="shared" si="6"/>
        <v>3.2667728367838622E-4</v>
      </c>
      <c r="AS31" s="4">
        <f t="shared" si="7"/>
        <v>0</v>
      </c>
      <c r="AT31" s="4">
        <f t="shared" si="8"/>
        <v>9.8003185103515849E-4</v>
      </c>
      <c r="AU31" s="4">
        <f t="shared" si="9"/>
        <v>0.10126995794029972</v>
      </c>
      <c r="AV31" s="4">
        <f t="shared" si="10"/>
        <v>5.0654579607170556</v>
      </c>
      <c r="AW31" s="4">
        <f t="shared" si="11"/>
        <v>0.91110294417901905</v>
      </c>
      <c r="AX31" s="4">
        <f t="shared" si="12"/>
        <v>0.90424272122177296</v>
      </c>
      <c r="AY31" s="4">
        <f t="shared" si="13"/>
        <v>0.23618767609947322</v>
      </c>
      <c r="AZ31" s="4">
        <f t="shared" si="14"/>
        <v>0.74076730010756542</v>
      </c>
      <c r="BA31" s="4">
        <f t="shared" si="15"/>
        <v>0.25170311939763357</v>
      </c>
      <c r="BB31" s="4">
        <f t="shared" si="16"/>
        <v>7.5295804948010059E-3</v>
      </c>
      <c r="BC31" s="4">
        <f t="shared" si="27"/>
        <v>74.076730010756535</v>
      </c>
      <c r="BD31" s="4">
        <f t="shared" si="27"/>
        <v>25.170311939763359</v>
      </c>
      <c r="BE31" s="4">
        <f t="shared" si="27"/>
        <v>0.75295804948010059</v>
      </c>
      <c r="BF31" s="4">
        <f t="shared" si="28"/>
        <v>100</v>
      </c>
      <c r="BG31" s="4">
        <f t="shared" si="19"/>
        <v>0.74638728323699421</v>
      </c>
      <c r="BH31" s="4">
        <f t="shared" si="20"/>
        <v>0.25361271676300579</v>
      </c>
      <c r="BI31" s="4">
        <f t="shared" si="21"/>
        <v>0.97095435684647302</v>
      </c>
      <c r="BJ31" s="4">
        <f t="shared" si="22"/>
        <v>2.9045643153526975E-2</v>
      </c>
      <c r="BK31" s="57"/>
    </row>
    <row r="32" spans="1:63" ht="12.95" customHeight="1" x14ac:dyDescent="0.2">
      <c r="B32" s="2">
        <v>42957</v>
      </c>
      <c r="C32" s="37" t="s">
        <v>313</v>
      </c>
      <c r="D32" s="6">
        <v>88.14</v>
      </c>
      <c r="E32" s="6">
        <v>2809.8399999999997</v>
      </c>
      <c r="F32" s="6">
        <v>2809.0499999999997</v>
      </c>
      <c r="G32" s="6">
        <v>-1234.0399999999997</v>
      </c>
      <c r="H32" s="4" t="s">
        <v>24</v>
      </c>
      <c r="I32" s="5" t="s">
        <v>381</v>
      </c>
      <c r="J32" s="4" t="s">
        <v>328</v>
      </c>
      <c r="K32" s="4" t="s">
        <v>300</v>
      </c>
      <c r="L32" s="19">
        <v>4</v>
      </c>
      <c r="M32" s="19">
        <v>5</v>
      </c>
      <c r="N32" s="4">
        <v>2.6519999999999997</v>
      </c>
      <c r="O32" s="4">
        <v>0.8819999999999999</v>
      </c>
      <c r="P32" s="4">
        <v>32.048000000000002</v>
      </c>
      <c r="Q32" s="4">
        <v>48.581999999999994</v>
      </c>
      <c r="R32" s="4">
        <v>0.14599999999999999</v>
      </c>
      <c r="S32" s="4">
        <v>14.842000000000002</v>
      </c>
      <c r="T32" s="4">
        <v>1.7999999999999999E-2</v>
      </c>
      <c r="U32" s="4">
        <v>0</v>
      </c>
      <c r="V32" s="4">
        <v>8.0000000000000002E-3</v>
      </c>
      <c r="W32" s="4">
        <v>1.0920000000000001</v>
      </c>
      <c r="X32" s="4">
        <v>100.318</v>
      </c>
      <c r="Y32" s="4">
        <v>61.387999999999998</v>
      </c>
      <c r="Z32" s="4">
        <v>1.8039999999999998</v>
      </c>
      <c r="AA32" s="4">
        <v>0.46799999999999997</v>
      </c>
      <c r="AB32" s="4">
        <v>13.273999999999997</v>
      </c>
      <c r="AC32" s="4">
        <v>17.072000000000003</v>
      </c>
      <c r="AD32" s="4">
        <v>6.5999999999999989E-2</v>
      </c>
      <c r="AE32" s="4">
        <v>5.5860000000000003</v>
      </c>
      <c r="AF32" s="4">
        <v>4.0000000000000001E-3</v>
      </c>
      <c r="AG32" s="4">
        <v>0</v>
      </c>
      <c r="AH32" s="4">
        <v>2E-3</v>
      </c>
      <c r="AI32" s="4">
        <v>0.32600000000000007</v>
      </c>
      <c r="AJ32" s="4">
        <v>100</v>
      </c>
      <c r="AK32" s="54">
        <v>8</v>
      </c>
      <c r="AL32" s="4">
        <f t="shared" si="0"/>
        <v>0.23509480680263239</v>
      </c>
      <c r="AM32" s="4">
        <f t="shared" si="1"/>
        <v>6.0989118394474483E-2</v>
      </c>
      <c r="AN32" s="4">
        <f t="shared" si="2"/>
        <v>1.7298494819834491</v>
      </c>
      <c r="AO32" s="4">
        <f t="shared" si="3"/>
        <v>2.2247996351078387</v>
      </c>
      <c r="AP32" s="4">
        <f t="shared" si="4"/>
        <v>8.601029517169477E-3</v>
      </c>
      <c r="AQ32" s="4">
        <f t="shared" si="5"/>
        <v>0.72795986186225325</v>
      </c>
      <c r="AR32" s="4">
        <f t="shared" si="6"/>
        <v>5.2127451619208968E-4</v>
      </c>
      <c r="AS32" s="4">
        <f t="shared" si="7"/>
        <v>0</v>
      </c>
      <c r="AT32" s="4">
        <f t="shared" si="8"/>
        <v>2.6063725809604484E-4</v>
      </c>
      <c r="AU32" s="4">
        <f t="shared" si="9"/>
        <v>4.2483873069655315E-2</v>
      </c>
      <c r="AV32" s="4">
        <f t="shared" si="10"/>
        <v>5.0305597185117614</v>
      </c>
      <c r="AW32" s="4">
        <f t="shared" si="11"/>
        <v>0.97165569818205511</v>
      </c>
      <c r="AX32" s="4">
        <f t="shared" si="12"/>
        <v>0.96305466866488565</v>
      </c>
      <c r="AY32" s="4">
        <f t="shared" si="13"/>
        <v>0.24369583631980188</v>
      </c>
      <c r="AZ32" s="4">
        <f t="shared" si="14"/>
        <v>0.74919527896995719</v>
      </c>
      <c r="BA32" s="4">
        <f t="shared" si="15"/>
        <v>0.24195278969957076</v>
      </c>
      <c r="BB32" s="4">
        <f t="shared" si="16"/>
        <v>8.8519313304721015E-3</v>
      </c>
      <c r="BC32" s="4">
        <f t="shared" si="27"/>
        <v>74.919527896995717</v>
      </c>
      <c r="BD32" s="4">
        <f t="shared" si="27"/>
        <v>24.195278969957076</v>
      </c>
      <c r="BE32" s="4">
        <f t="shared" si="27"/>
        <v>0.88519313304721015</v>
      </c>
      <c r="BF32" s="4">
        <f t="shared" si="28"/>
        <v>100</v>
      </c>
      <c r="BG32" s="4">
        <f t="shared" si="19"/>
        <v>0.75588633288227336</v>
      </c>
      <c r="BH32" s="4">
        <f t="shared" si="20"/>
        <v>0.24411366711772661</v>
      </c>
      <c r="BI32" s="4">
        <f t="shared" si="21"/>
        <v>0.96470588235294119</v>
      </c>
      <c r="BJ32" s="4">
        <f t="shared" si="22"/>
        <v>3.5294117647058816E-2</v>
      </c>
      <c r="BK32" s="57"/>
    </row>
    <row r="33" spans="1:63" ht="12.95" customHeight="1" x14ac:dyDescent="0.2">
      <c r="A33" s="17">
        <v>6</v>
      </c>
      <c r="B33" s="2">
        <v>42957</v>
      </c>
      <c r="C33" s="37" t="s">
        <v>16</v>
      </c>
      <c r="D33" s="6">
        <v>89.05</v>
      </c>
      <c r="E33" s="6">
        <v>2810.75</v>
      </c>
      <c r="F33" s="6">
        <v>2810.75</v>
      </c>
      <c r="G33" s="6">
        <v>-1234.95</v>
      </c>
      <c r="H33" s="4" t="s">
        <v>24</v>
      </c>
      <c r="I33" s="5" t="s">
        <v>382</v>
      </c>
      <c r="J33" s="4" t="s">
        <v>328</v>
      </c>
      <c r="K33" s="4" t="s">
        <v>300</v>
      </c>
      <c r="L33" s="19">
        <v>1</v>
      </c>
      <c r="M33" s="19">
        <v>7</v>
      </c>
      <c r="N33" s="4">
        <v>2.7671428571428573</v>
      </c>
      <c r="O33" s="4">
        <v>0.5714285714285714</v>
      </c>
      <c r="P33" s="4">
        <v>32.377142857142857</v>
      </c>
      <c r="Q33" s="4">
        <v>49.308571428571433</v>
      </c>
      <c r="R33" s="4">
        <v>0.12714285714285714</v>
      </c>
      <c r="S33" s="4">
        <v>15.177142857142858</v>
      </c>
      <c r="T33" s="4">
        <v>0.02</v>
      </c>
      <c r="U33" s="4">
        <v>0</v>
      </c>
      <c r="V33" s="4">
        <v>7.1428571428571435E-3</v>
      </c>
      <c r="W33" s="4">
        <v>0.67999999999999994</v>
      </c>
      <c r="X33" s="4">
        <v>101.07000000000001</v>
      </c>
      <c r="Y33" s="4">
        <v>61.43</v>
      </c>
      <c r="Z33" s="4">
        <v>1.8699999999999999</v>
      </c>
      <c r="AA33" s="4">
        <v>0.29714285714285715</v>
      </c>
      <c r="AB33" s="4">
        <v>13.29142857142857</v>
      </c>
      <c r="AC33" s="4">
        <v>17.174285714285716</v>
      </c>
      <c r="AD33" s="4">
        <v>5.5714285714285709E-2</v>
      </c>
      <c r="AE33" s="4">
        <v>5.6642857142857155</v>
      </c>
      <c r="AF33" s="4">
        <v>4.2857142857142859E-3</v>
      </c>
      <c r="AG33" s="4">
        <v>0</v>
      </c>
      <c r="AH33" s="4">
        <v>1.4285714285714286E-3</v>
      </c>
      <c r="AI33" s="4">
        <v>0.19857142857142859</v>
      </c>
      <c r="AJ33" s="4">
        <v>100</v>
      </c>
      <c r="AK33" s="54">
        <v>8</v>
      </c>
      <c r="AL33" s="4">
        <f t="shared" si="0"/>
        <v>0.24352922025069182</v>
      </c>
      <c r="AM33" s="4">
        <f t="shared" si="1"/>
        <v>3.8696774493616429E-2</v>
      </c>
      <c r="AN33" s="4">
        <f t="shared" si="2"/>
        <v>1.7309364898490729</v>
      </c>
      <c r="AO33" s="4">
        <f t="shared" si="3"/>
        <v>2.2365991488570036</v>
      </c>
      <c r="AP33" s="4">
        <f t="shared" si="4"/>
        <v>7.2556452175530787E-3</v>
      </c>
      <c r="AQ33" s="4">
        <f t="shared" si="5"/>
        <v>0.73765726378456331</v>
      </c>
      <c r="AR33" s="4">
        <f t="shared" si="6"/>
        <v>5.5812655519639075E-4</v>
      </c>
      <c r="AS33" s="4">
        <f t="shared" si="7"/>
        <v>0</v>
      </c>
      <c r="AT33" s="4">
        <f t="shared" si="8"/>
        <v>1.8604218506546358E-4</v>
      </c>
      <c r="AU33" s="4">
        <f t="shared" si="9"/>
        <v>2.585986372409944E-2</v>
      </c>
      <c r="AV33" s="4">
        <f t="shared" si="10"/>
        <v>5.0212785749168631</v>
      </c>
      <c r="AW33" s="4">
        <f t="shared" si="11"/>
        <v>0.98844212925280817</v>
      </c>
      <c r="AX33" s="4">
        <f t="shared" si="12"/>
        <v>0.9811864840352551</v>
      </c>
      <c r="AY33" s="4">
        <f t="shared" si="13"/>
        <v>0.25078486546824491</v>
      </c>
      <c r="AZ33" s="4">
        <f t="shared" si="14"/>
        <v>0.74628270280444198</v>
      </c>
      <c r="BA33" s="4">
        <f t="shared" si="15"/>
        <v>0.24637681159420285</v>
      </c>
      <c r="BB33" s="4">
        <f t="shared" si="16"/>
        <v>7.3404856013551643E-3</v>
      </c>
      <c r="BC33" s="4">
        <f t="shared" si="27"/>
        <v>74.628270280444198</v>
      </c>
      <c r="BD33" s="4">
        <f t="shared" si="27"/>
        <v>24.637681159420286</v>
      </c>
      <c r="BE33" s="4">
        <f t="shared" si="27"/>
        <v>0.73404856013551645</v>
      </c>
      <c r="BF33" s="4">
        <f t="shared" si="28"/>
        <v>100</v>
      </c>
      <c r="BG33" s="4">
        <f t="shared" si="19"/>
        <v>0.75180128934395152</v>
      </c>
      <c r="BH33" s="4">
        <f t="shared" si="20"/>
        <v>0.24819871065604848</v>
      </c>
      <c r="BI33" s="4">
        <f t="shared" si="21"/>
        <v>0.97106824925816015</v>
      </c>
      <c r="BJ33" s="4">
        <f t="shared" si="22"/>
        <v>2.8931750741839759E-2</v>
      </c>
      <c r="BK33" s="57">
        <v>6.7930115614726105</v>
      </c>
    </row>
    <row r="34" spans="1:63" ht="12.95" customHeight="1" x14ac:dyDescent="0.2">
      <c r="B34" s="2">
        <v>42957</v>
      </c>
      <c r="C34" s="37" t="s">
        <v>16</v>
      </c>
      <c r="D34" s="6">
        <v>89.05</v>
      </c>
      <c r="E34" s="6">
        <v>2810.75</v>
      </c>
      <c r="F34" s="6">
        <v>2810.75</v>
      </c>
      <c r="G34" s="6">
        <v>-1234.95</v>
      </c>
      <c r="H34" s="4" t="s">
        <v>24</v>
      </c>
      <c r="I34" s="5" t="s">
        <v>382</v>
      </c>
      <c r="J34" s="4" t="s">
        <v>328</v>
      </c>
      <c r="K34" s="4" t="s">
        <v>300</v>
      </c>
      <c r="L34" s="19">
        <v>2</v>
      </c>
      <c r="M34" s="19">
        <v>2</v>
      </c>
      <c r="N34" s="4">
        <v>2.67</v>
      </c>
      <c r="O34" s="4">
        <v>0.91</v>
      </c>
      <c r="P34" s="4">
        <v>32.200000000000003</v>
      </c>
      <c r="Q34" s="4">
        <v>48.975000000000001</v>
      </c>
      <c r="R34" s="4">
        <v>0.125</v>
      </c>
      <c r="S34" s="4">
        <v>14.95</v>
      </c>
      <c r="T34" s="4">
        <v>0.02</v>
      </c>
      <c r="U34" s="4">
        <v>0</v>
      </c>
      <c r="V34" s="4">
        <v>0</v>
      </c>
      <c r="W34" s="4">
        <v>1.0550000000000002</v>
      </c>
      <c r="X34" s="4">
        <v>100.925</v>
      </c>
      <c r="Y34" s="4">
        <v>61.400000000000006</v>
      </c>
      <c r="Z34" s="4">
        <v>1.8050000000000002</v>
      </c>
      <c r="AA34" s="4">
        <v>0.47500000000000003</v>
      </c>
      <c r="AB34" s="4">
        <v>13.25</v>
      </c>
      <c r="AC34" s="4">
        <v>17.100000000000001</v>
      </c>
      <c r="AD34" s="4">
        <v>5.5E-2</v>
      </c>
      <c r="AE34" s="4">
        <v>5.59</v>
      </c>
      <c r="AF34" s="4">
        <v>5.0000000000000001E-3</v>
      </c>
      <c r="AG34" s="4">
        <v>0</v>
      </c>
      <c r="AH34" s="4">
        <v>0</v>
      </c>
      <c r="AI34" s="4">
        <v>0.30499999999999999</v>
      </c>
      <c r="AJ34" s="4">
        <v>100</v>
      </c>
      <c r="AK34" s="54">
        <v>8</v>
      </c>
      <c r="AL34" s="4">
        <f t="shared" si="0"/>
        <v>0.23517915309446252</v>
      </c>
      <c r="AM34" s="4">
        <f t="shared" si="1"/>
        <v>6.188925081433224E-2</v>
      </c>
      <c r="AN34" s="4">
        <f t="shared" si="2"/>
        <v>1.7263843648208466</v>
      </c>
      <c r="AO34" s="4">
        <f t="shared" si="3"/>
        <v>2.2280130293159606</v>
      </c>
      <c r="AP34" s="4">
        <f t="shared" si="4"/>
        <v>7.1661237785016277E-3</v>
      </c>
      <c r="AQ34" s="4">
        <f t="shared" si="5"/>
        <v>0.7283387622149835</v>
      </c>
      <c r="AR34" s="4">
        <f t="shared" si="6"/>
        <v>6.5146579804560253E-4</v>
      </c>
      <c r="AS34" s="4">
        <f t="shared" si="7"/>
        <v>0</v>
      </c>
      <c r="AT34" s="4">
        <f t="shared" si="8"/>
        <v>0</v>
      </c>
      <c r="AU34" s="4">
        <f t="shared" si="9"/>
        <v>3.9739413680781752E-2</v>
      </c>
      <c r="AV34" s="4">
        <f t="shared" si="10"/>
        <v>5.0273615635179159</v>
      </c>
      <c r="AW34" s="4">
        <f t="shared" si="11"/>
        <v>0.97068403908794765</v>
      </c>
      <c r="AX34" s="4">
        <f t="shared" si="12"/>
        <v>0.96351791530944597</v>
      </c>
      <c r="AY34" s="4">
        <f t="shared" si="13"/>
        <v>0.24234527687296414</v>
      </c>
      <c r="AZ34" s="4">
        <f t="shared" si="14"/>
        <v>0.7503355704697986</v>
      </c>
      <c r="BA34" s="4">
        <f t="shared" si="15"/>
        <v>0.2422818791946309</v>
      </c>
      <c r="BB34" s="4">
        <f t="shared" si="16"/>
        <v>7.3825503355704706E-3</v>
      </c>
      <c r="BC34" s="4">
        <f t="shared" si="27"/>
        <v>75.033557046979865</v>
      </c>
      <c r="BD34" s="4">
        <f t="shared" si="27"/>
        <v>24.228187919463089</v>
      </c>
      <c r="BE34" s="4">
        <f t="shared" si="27"/>
        <v>0.73825503355704702</v>
      </c>
      <c r="BF34" s="4">
        <f t="shared" si="28"/>
        <v>100.00000000000001</v>
      </c>
      <c r="BG34" s="4">
        <f t="shared" si="19"/>
        <v>0.7559161595672752</v>
      </c>
      <c r="BH34" s="4">
        <f t="shared" si="20"/>
        <v>0.24408384043272488</v>
      </c>
      <c r="BI34" s="4">
        <f t="shared" si="21"/>
        <v>0.97043010752688175</v>
      </c>
      <c r="BJ34" s="4">
        <f t="shared" si="22"/>
        <v>2.9569892473118278E-2</v>
      </c>
      <c r="BK34" s="57"/>
    </row>
    <row r="35" spans="1:63" ht="12.95" customHeight="1" x14ac:dyDescent="0.2">
      <c r="B35" s="2">
        <v>42957</v>
      </c>
      <c r="C35" s="37" t="s">
        <v>16</v>
      </c>
      <c r="D35" s="6">
        <v>89.05</v>
      </c>
      <c r="E35" s="6">
        <v>2810.75</v>
      </c>
      <c r="F35" s="6">
        <v>2810.75</v>
      </c>
      <c r="G35" s="6">
        <v>-1234.95</v>
      </c>
      <c r="H35" s="4" t="s">
        <v>24</v>
      </c>
      <c r="I35" s="5" t="s">
        <v>382</v>
      </c>
      <c r="J35" s="4" t="s">
        <v>328</v>
      </c>
      <c r="K35" s="4" t="s">
        <v>300</v>
      </c>
      <c r="L35" s="19">
        <v>3</v>
      </c>
      <c r="M35" s="19">
        <v>6</v>
      </c>
      <c r="N35" s="4">
        <v>2.7366666666666668</v>
      </c>
      <c r="O35" s="4">
        <v>0.4383333333333333</v>
      </c>
      <c r="P35" s="4">
        <v>32.446666666666665</v>
      </c>
      <c r="Q35" s="4">
        <v>49.303333333333335</v>
      </c>
      <c r="R35" s="4">
        <v>0.13333333333333333</v>
      </c>
      <c r="S35" s="4">
        <v>15.26</v>
      </c>
      <c r="T35" s="4">
        <v>3.1666666666666669E-2</v>
      </c>
      <c r="U35" s="4">
        <v>0</v>
      </c>
      <c r="V35" s="4">
        <v>0</v>
      </c>
      <c r="W35" s="4">
        <v>0.70833333333333337</v>
      </c>
      <c r="X35" s="4">
        <v>101.06333333333333</v>
      </c>
      <c r="Y35" s="4">
        <v>61.446666666666665</v>
      </c>
      <c r="Z35" s="4">
        <v>1.8466666666666665</v>
      </c>
      <c r="AA35" s="4">
        <v>0.22666666666666668</v>
      </c>
      <c r="AB35" s="4">
        <v>13.323333333333332</v>
      </c>
      <c r="AC35" s="4">
        <v>17.180000000000003</v>
      </c>
      <c r="AD35" s="4">
        <v>5.8333333333333341E-2</v>
      </c>
      <c r="AE35" s="4">
        <v>5.6950000000000003</v>
      </c>
      <c r="AF35" s="4">
        <v>8.3333333333333332E-3</v>
      </c>
      <c r="AG35" s="4">
        <v>0</v>
      </c>
      <c r="AH35" s="4">
        <v>0</v>
      </c>
      <c r="AI35" s="4">
        <v>0.20666666666666664</v>
      </c>
      <c r="AJ35" s="4">
        <v>100</v>
      </c>
      <c r="AK35" s="54">
        <v>8</v>
      </c>
      <c r="AL35" s="4">
        <f t="shared" si="0"/>
        <v>0.2404253010741022</v>
      </c>
      <c r="AM35" s="4">
        <f t="shared" si="1"/>
        <v>2.9510686774438542E-2</v>
      </c>
      <c r="AN35" s="4">
        <f t="shared" si="2"/>
        <v>1.7346208093739828</v>
      </c>
      <c r="AO35" s="4">
        <f t="shared" si="3"/>
        <v>2.2367364652272981</v>
      </c>
      <c r="AP35" s="4">
        <f t="shared" si="4"/>
        <v>7.5946620375393313E-3</v>
      </c>
      <c r="AQ35" s="4">
        <f t="shared" si="5"/>
        <v>0.74145600520776833</v>
      </c>
      <c r="AR35" s="4">
        <f t="shared" si="6"/>
        <v>1.0849517196484758E-3</v>
      </c>
      <c r="AS35" s="4">
        <f t="shared" si="7"/>
        <v>0</v>
      </c>
      <c r="AT35" s="4">
        <f t="shared" si="8"/>
        <v>0</v>
      </c>
      <c r="AU35" s="4">
        <f t="shared" si="9"/>
        <v>2.6906802647282194E-2</v>
      </c>
      <c r="AV35" s="4">
        <f t="shared" si="10"/>
        <v>5.0183356840620599</v>
      </c>
      <c r="AW35" s="4">
        <f t="shared" si="11"/>
        <v>0.98947596831940987</v>
      </c>
      <c r="AX35" s="4">
        <f t="shared" si="12"/>
        <v>0.98188130628187054</v>
      </c>
      <c r="AY35" s="4">
        <f t="shared" si="13"/>
        <v>0.24801996311164154</v>
      </c>
      <c r="AZ35" s="4">
        <f t="shared" si="14"/>
        <v>0.74934210526315792</v>
      </c>
      <c r="BA35" s="4">
        <f t="shared" si="15"/>
        <v>0.24298245614035086</v>
      </c>
      <c r="BB35" s="4">
        <f t="shared" si="16"/>
        <v>7.6754385964912294E-3</v>
      </c>
      <c r="BC35" s="4">
        <f t="shared" si="27"/>
        <v>74.934210526315795</v>
      </c>
      <c r="BD35" s="4">
        <f t="shared" si="27"/>
        <v>24.298245614035086</v>
      </c>
      <c r="BE35" s="4">
        <f t="shared" si="27"/>
        <v>0.76754385964912297</v>
      </c>
      <c r="BF35" s="4">
        <f t="shared" si="28"/>
        <v>100</v>
      </c>
      <c r="BG35" s="4">
        <f t="shared" si="19"/>
        <v>0.75513812154696136</v>
      </c>
      <c r="BH35" s="4">
        <f t="shared" si="20"/>
        <v>0.24486187845303867</v>
      </c>
      <c r="BI35" s="4">
        <f t="shared" si="21"/>
        <v>0.96937882764654415</v>
      </c>
      <c r="BJ35" s="4">
        <f t="shared" si="22"/>
        <v>3.0621172353455826E-2</v>
      </c>
      <c r="BK35" s="57"/>
    </row>
    <row r="36" spans="1:63" ht="12.95" customHeight="1" x14ac:dyDescent="0.2">
      <c r="B36" s="2">
        <v>42957</v>
      </c>
      <c r="C36" s="37" t="s">
        <v>16</v>
      </c>
      <c r="D36" s="6">
        <v>89.05</v>
      </c>
      <c r="E36" s="6">
        <v>2810.75</v>
      </c>
      <c r="F36" s="6">
        <v>2810.75</v>
      </c>
      <c r="G36" s="6">
        <v>-1234.95</v>
      </c>
      <c r="H36" s="4" t="s">
        <v>24</v>
      </c>
      <c r="I36" s="5" t="s">
        <v>382</v>
      </c>
      <c r="J36" s="4" t="s">
        <v>328</v>
      </c>
      <c r="K36" s="4" t="s">
        <v>300</v>
      </c>
      <c r="L36" s="19">
        <v>4</v>
      </c>
      <c r="M36" s="19">
        <v>5</v>
      </c>
      <c r="N36" s="4">
        <v>2.052</v>
      </c>
      <c r="O36" s="4">
        <v>3.35</v>
      </c>
      <c r="P36" s="4">
        <v>26.992000000000001</v>
      </c>
      <c r="Q36" s="4">
        <v>49.148000000000003</v>
      </c>
      <c r="R36" s="4">
        <v>0.10600000000000001</v>
      </c>
      <c r="S36" s="4">
        <v>16.722000000000001</v>
      </c>
      <c r="T36" s="4">
        <v>0.14000000000000004</v>
      </c>
      <c r="U36" s="4">
        <v>2.6000000000000002E-2</v>
      </c>
      <c r="V36" s="4">
        <v>5.5999999999999994E-2</v>
      </c>
      <c r="W36" s="4">
        <v>2.1639999999999997</v>
      </c>
      <c r="X36" s="4">
        <v>100.806</v>
      </c>
      <c r="Y36" s="4">
        <v>61.131999999999991</v>
      </c>
      <c r="Z36" s="4">
        <v>1.3960000000000001</v>
      </c>
      <c r="AA36" s="4">
        <v>1.8379999999999999</v>
      </c>
      <c r="AB36" s="4">
        <v>11.135999999999999</v>
      </c>
      <c r="AC36" s="4">
        <v>17.375999999999998</v>
      </c>
      <c r="AD36" s="4">
        <v>4.5999999999999999E-2</v>
      </c>
      <c r="AE36" s="4">
        <v>6.3480000000000008</v>
      </c>
      <c r="AF36" s="4">
        <v>3.8000000000000006E-2</v>
      </c>
      <c r="AG36" s="4">
        <v>8.0000000000000002E-3</v>
      </c>
      <c r="AH36" s="4">
        <v>1.7999999999999999E-2</v>
      </c>
      <c r="AI36" s="4">
        <v>0.65800000000000003</v>
      </c>
      <c r="AJ36" s="4">
        <v>100</v>
      </c>
      <c r="AK36" s="54">
        <v>8</v>
      </c>
      <c r="AL36" s="4">
        <f t="shared" si="0"/>
        <v>0.18268664529215473</v>
      </c>
      <c r="AM36" s="4">
        <f t="shared" si="1"/>
        <v>0.24052869201073088</v>
      </c>
      <c r="AN36" s="4">
        <f t="shared" si="2"/>
        <v>1.4573055028462998</v>
      </c>
      <c r="AO36" s="4">
        <f t="shared" si="3"/>
        <v>2.27389910357914</v>
      </c>
      <c r="AP36" s="4">
        <f t="shared" si="4"/>
        <v>6.0197605182228621E-3</v>
      </c>
      <c r="AQ36" s="4">
        <f t="shared" si="5"/>
        <v>0.83072695151475506</v>
      </c>
      <c r="AR36" s="4">
        <f t="shared" si="6"/>
        <v>4.9728456454884527E-3</v>
      </c>
      <c r="AS36" s="4">
        <f t="shared" si="7"/>
        <v>1.0469148727344109E-3</v>
      </c>
      <c r="AT36" s="4">
        <f t="shared" si="8"/>
        <v>2.3555584636524244E-3</v>
      </c>
      <c r="AU36" s="4">
        <f t="shared" si="9"/>
        <v>8.6108748282405292E-2</v>
      </c>
      <c r="AV36" s="4">
        <f t="shared" si="10"/>
        <v>5.0856507230255845</v>
      </c>
      <c r="AW36" s="4">
        <f t="shared" si="11"/>
        <v>1.0194333573251326</v>
      </c>
      <c r="AX36" s="4">
        <f t="shared" si="12"/>
        <v>1.0134135968069098</v>
      </c>
      <c r="AY36" s="4">
        <f t="shared" si="13"/>
        <v>0.18870640581037759</v>
      </c>
      <c r="AZ36" s="4">
        <f t="shared" si="14"/>
        <v>0.8148908857509628</v>
      </c>
      <c r="BA36" s="4">
        <f t="shared" si="15"/>
        <v>0.17920410783055202</v>
      </c>
      <c r="BB36" s="4">
        <f t="shared" si="16"/>
        <v>5.9050064184852369E-3</v>
      </c>
      <c r="BC36" s="4">
        <f t="shared" si="27"/>
        <v>81.489088575096275</v>
      </c>
      <c r="BD36" s="4">
        <f t="shared" si="27"/>
        <v>17.920410783055203</v>
      </c>
      <c r="BE36" s="4">
        <f t="shared" si="27"/>
        <v>0.59050064184852369</v>
      </c>
      <c r="BF36" s="4">
        <f t="shared" si="28"/>
        <v>100</v>
      </c>
      <c r="BG36" s="4">
        <f t="shared" si="19"/>
        <v>0.81973140495867769</v>
      </c>
      <c r="BH36" s="4">
        <f t="shared" si="20"/>
        <v>0.18026859504132234</v>
      </c>
      <c r="BI36" s="4">
        <f t="shared" si="21"/>
        <v>0.96809986130374481</v>
      </c>
      <c r="BJ36" s="4">
        <f t="shared" si="22"/>
        <v>3.1900138696255194E-2</v>
      </c>
      <c r="BK36" s="57"/>
    </row>
    <row r="37" spans="1:63" ht="12.95" customHeight="1" x14ac:dyDescent="0.2">
      <c r="B37" s="2">
        <v>42957</v>
      </c>
      <c r="C37" s="37" t="s">
        <v>16</v>
      </c>
      <c r="D37" s="6">
        <v>89.05</v>
      </c>
      <c r="E37" s="6">
        <v>2810.75</v>
      </c>
      <c r="F37" s="6">
        <v>2810.75</v>
      </c>
      <c r="G37" s="6">
        <v>-1234.95</v>
      </c>
      <c r="H37" s="4" t="s">
        <v>24</v>
      </c>
      <c r="I37" s="5" t="s">
        <v>382</v>
      </c>
      <c r="J37" s="4" t="s">
        <v>328</v>
      </c>
      <c r="K37" s="4" t="s">
        <v>300</v>
      </c>
      <c r="L37" s="19">
        <v>5</v>
      </c>
      <c r="M37" s="19">
        <v>4</v>
      </c>
      <c r="N37" s="4">
        <v>2.66</v>
      </c>
      <c r="O37" s="4">
        <v>0.31250000000000006</v>
      </c>
      <c r="P37" s="4">
        <v>32.590000000000003</v>
      </c>
      <c r="Q37" s="4">
        <v>49.172499999999999</v>
      </c>
      <c r="R37" s="4">
        <v>0.1275</v>
      </c>
      <c r="S37" s="4">
        <v>15.5025</v>
      </c>
      <c r="T37" s="4">
        <v>0.02</v>
      </c>
      <c r="U37" s="4">
        <v>0</v>
      </c>
      <c r="V37" s="4">
        <v>0</v>
      </c>
      <c r="W37" s="4">
        <v>0.51749999999999996</v>
      </c>
      <c r="X37" s="4">
        <v>100.935</v>
      </c>
      <c r="Y37" s="4">
        <v>61.464999999999996</v>
      </c>
      <c r="Z37" s="4">
        <v>1.8</v>
      </c>
      <c r="AA37" s="4">
        <v>0.16000000000000003</v>
      </c>
      <c r="AB37" s="4">
        <v>13.4</v>
      </c>
      <c r="AC37" s="4">
        <v>17.155000000000001</v>
      </c>
      <c r="AD37" s="4">
        <v>5.4999999999999993E-2</v>
      </c>
      <c r="AE37" s="4">
        <v>5.7925000000000004</v>
      </c>
      <c r="AF37" s="4">
        <v>5.0000000000000001E-3</v>
      </c>
      <c r="AG37" s="4">
        <v>0</v>
      </c>
      <c r="AH37" s="4">
        <v>0</v>
      </c>
      <c r="AI37" s="4">
        <v>0.15</v>
      </c>
      <c r="AJ37" s="4">
        <v>100</v>
      </c>
      <c r="AK37" s="54">
        <v>8</v>
      </c>
      <c r="AL37" s="4">
        <f t="shared" si="0"/>
        <v>0.23427967135768324</v>
      </c>
      <c r="AM37" s="4">
        <f t="shared" si="1"/>
        <v>2.0824859676238514E-2</v>
      </c>
      <c r="AN37" s="4">
        <f t="shared" si="2"/>
        <v>1.7440819978849753</v>
      </c>
      <c r="AO37" s="4">
        <f t="shared" si="3"/>
        <v>2.2328154234116977</v>
      </c>
      <c r="AP37" s="4">
        <f t="shared" si="4"/>
        <v>7.1585455137069872E-3</v>
      </c>
      <c r="AQ37" s="4">
        <f t="shared" si="5"/>
        <v>0.7539249979663224</v>
      </c>
      <c r="AR37" s="4">
        <f t="shared" si="6"/>
        <v>6.5077686488245346E-4</v>
      </c>
      <c r="AS37" s="4">
        <f t="shared" si="7"/>
        <v>0</v>
      </c>
      <c r="AT37" s="4">
        <f t="shared" si="8"/>
        <v>0</v>
      </c>
      <c r="AU37" s="4">
        <f t="shared" si="9"/>
        <v>1.9523305946473602E-2</v>
      </c>
      <c r="AV37" s="4">
        <f t="shared" si="10"/>
        <v>5.0132595786219802</v>
      </c>
      <c r="AW37" s="4">
        <f t="shared" si="11"/>
        <v>0.99536321483771262</v>
      </c>
      <c r="AX37" s="4">
        <f t="shared" si="12"/>
        <v>0.98820466932400564</v>
      </c>
      <c r="AY37" s="4">
        <f t="shared" si="13"/>
        <v>0.24143821687139022</v>
      </c>
      <c r="AZ37" s="4">
        <f t="shared" si="14"/>
        <v>0.75743707093821511</v>
      </c>
      <c r="BA37" s="4">
        <f t="shared" si="15"/>
        <v>0.23537103628636807</v>
      </c>
      <c r="BB37" s="4">
        <f t="shared" si="16"/>
        <v>7.191892775416802E-3</v>
      </c>
      <c r="BC37" s="4">
        <f t="shared" si="27"/>
        <v>75.743707093821513</v>
      </c>
      <c r="BD37" s="4">
        <f t="shared" si="27"/>
        <v>23.537103628636807</v>
      </c>
      <c r="BE37" s="4">
        <f t="shared" si="27"/>
        <v>0.71918927754168016</v>
      </c>
      <c r="BF37" s="4">
        <f t="shared" si="28"/>
        <v>99.999999999999986</v>
      </c>
      <c r="BG37" s="4">
        <f t="shared" si="19"/>
        <v>0.76292393809680603</v>
      </c>
      <c r="BH37" s="4">
        <f t="shared" si="20"/>
        <v>0.23707606190319391</v>
      </c>
      <c r="BI37" s="4">
        <f t="shared" si="21"/>
        <v>0.9703504043126685</v>
      </c>
      <c r="BJ37" s="4">
        <f t="shared" si="22"/>
        <v>2.9649595687331533E-2</v>
      </c>
      <c r="BK37" s="57"/>
    </row>
    <row r="38" spans="1:63" ht="12.95" customHeight="1" x14ac:dyDescent="0.2">
      <c r="A38" s="17">
        <v>7</v>
      </c>
      <c r="B38" s="2">
        <v>43003</v>
      </c>
      <c r="C38" s="37" t="s">
        <v>329</v>
      </c>
      <c r="D38" s="6">
        <v>90.73</v>
      </c>
      <c r="E38" s="6">
        <v>2812.31</v>
      </c>
      <c r="F38" s="6">
        <v>2812.31</v>
      </c>
      <c r="G38" s="6">
        <v>-1236.51</v>
      </c>
      <c r="H38" s="4" t="s">
        <v>24</v>
      </c>
      <c r="I38" s="5" t="s">
        <v>383</v>
      </c>
      <c r="J38" s="4" t="s">
        <v>328</v>
      </c>
      <c r="K38" s="4" t="s">
        <v>300</v>
      </c>
      <c r="L38" s="19">
        <v>1</v>
      </c>
      <c r="M38" s="19">
        <v>3</v>
      </c>
      <c r="N38" s="4">
        <v>2.8200000000000003</v>
      </c>
      <c r="O38" s="4">
        <v>1.1666666666666667</v>
      </c>
      <c r="P38" s="4">
        <v>31.306666666666668</v>
      </c>
      <c r="Q38" s="4">
        <v>47.79</v>
      </c>
      <c r="R38" s="4">
        <v>9.3333333333333338E-2</v>
      </c>
      <c r="S38" s="4">
        <v>14.303333333333333</v>
      </c>
      <c r="T38" s="4">
        <v>0</v>
      </c>
      <c r="U38" s="4">
        <v>6.9999999999999993E-2</v>
      </c>
      <c r="V38" s="4">
        <v>1.3366666666666667</v>
      </c>
      <c r="W38" s="4">
        <v>0</v>
      </c>
      <c r="X38" s="4">
        <v>98.883333333333326</v>
      </c>
      <c r="Y38" s="4">
        <v>61.31</v>
      </c>
      <c r="Z38" s="4">
        <v>1.9433333333333334</v>
      </c>
      <c r="AA38" s="4">
        <v>0.62</v>
      </c>
      <c r="AB38" s="4">
        <v>13.156666666666666</v>
      </c>
      <c r="AC38" s="4">
        <v>17.040000000000003</v>
      </c>
      <c r="AD38" s="4">
        <v>4.3333333333333335E-2</v>
      </c>
      <c r="AE38" s="4">
        <v>5.47</v>
      </c>
      <c r="AF38" s="4">
        <v>0</v>
      </c>
      <c r="AG38" s="4">
        <v>2.3333333333333334E-2</v>
      </c>
      <c r="AH38" s="4">
        <v>0.39999999999999997</v>
      </c>
      <c r="AI38" s="4">
        <v>0</v>
      </c>
      <c r="AJ38" s="4">
        <v>100</v>
      </c>
      <c r="AK38" s="54">
        <v>8</v>
      </c>
      <c r="AL38" s="4">
        <f t="shared" ref="AL38:AL69" si="29">Z38*($AK38/$Y38)</f>
        <v>0.25357472951666393</v>
      </c>
      <c r="AM38" s="4">
        <f t="shared" ref="AM38:AM69" si="30">AA38*($AK38/$Y38)</f>
        <v>8.0900342521611476E-2</v>
      </c>
      <c r="AN38" s="4">
        <f t="shared" ref="AN38:AN69" si="31">AB38*($AK38/$Y38)</f>
        <v>1.7167400641548411</v>
      </c>
      <c r="AO38" s="4">
        <f t="shared" ref="AO38:AO69" si="32">AC38*($AK38/$Y38)</f>
        <v>2.2234545751100963</v>
      </c>
      <c r="AP38" s="4">
        <f t="shared" ref="AP38:AP69" si="33">AD38*($AK38/$Y38)</f>
        <v>5.6543250149513396E-3</v>
      </c>
      <c r="AQ38" s="4">
        <f t="shared" ref="AQ38:AQ69" si="34">AE38*($AK38/$Y38)</f>
        <v>0.71374979611808831</v>
      </c>
      <c r="AR38" s="4">
        <f t="shared" ref="AR38:AR69" si="35">AF38*($AK38/$Y38)</f>
        <v>0</v>
      </c>
      <c r="AS38" s="4">
        <f t="shared" ref="AS38:AS69" si="36">AG38*($AK38/$Y38)</f>
        <v>3.0446365465122598E-3</v>
      </c>
      <c r="AT38" s="4">
        <f t="shared" ref="AT38:AT69" si="37">AH38*($AK38/$Y38)</f>
        <v>5.219376936878159E-2</v>
      </c>
      <c r="AU38" s="4">
        <f t="shared" ref="AU38:AU69" si="38">AI38*($AK38/$Y38)</f>
        <v>0</v>
      </c>
      <c r="AV38" s="4">
        <f t="shared" ref="AV38:AV69" si="39">SUM(AL38:AU38)</f>
        <v>5.0493122383515479</v>
      </c>
      <c r="AW38" s="4">
        <f t="shared" ref="AW38:AW69" si="40">AQ38+AL38+AP38</f>
        <v>0.97297885064970357</v>
      </c>
      <c r="AX38" s="4">
        <f t="shared" ref="AX38:AX69" si="41">AQ38+AL38</f>
        <v>0.96732452563475224</v>
      </c>
      <c r="AY38" s="4">
        <f t="shared" ref="AY38:AY69" si="42">AL38+AP38</f>
        <v>0.25922905453161527</v>
      </c>
      <c r="AZ38" s="4">
        <f t="shared" ref="AZ38:AZ69" si="43">AQ38/AW38</f>
        <v>0.73357174787662049</v>
      </c>
      <c r="BA38" s="4">
        <f t="shared" ref="BA38:BA69" si="44">AL38/AW38</f>
        <v>0.26061689763075552</v>
      </c>
      <c r="BB38" s="4">
        <f t="shared" ref="BB38:BB69" si="45">AP38/AW38</f>
        <v>5.8113544926240504E-3</v>
      </c>
      <c r="BC38" s="4">
        <f t="shared" ref="BC38:BE41" si="46">AZ38*100</f>
        <v>73.357174787662046</v>
      </c>
      <c r="BD38" s="4">
        <f t="shared" si="46"/>
        <v>26.061689763075552</v>
      </c>
      <c r="BE38" s="4">
        <f t="shared" si="46"/>
        <v>0.58113544926240501</v>
      </c>
      <c r="BF38" s="4">
        <f>SUM(BC38:BE38)</f>
        <v>100</v>
      </c>
      <c r="BG38" s="4">
        <f t="shared" ref="BG38:BG69" si="47">AQ38/AX38</f>
        <v>0.73785971223021585</v>
      </c>
      <c r="BH38" s="4">
        <f t="shared" ref="BH38:BH69" si="48">AL38/AX38</f>
        <v>0.26214028776978421</v>
      </c>
      <c r="BI38" s="4">
        <f t="shared" ref="BI38:BI69" si="49">AL38/AY38</f>
        <v>0.97818791946308725</v>
      </c>
      <c r="BJ38" s="4">
        <f t="shared" ref="BJ38:BJ69" si="50">AP38/AY38</f>
        <v>2.1812080536912751E-2</v>
      </c>
      <c r="BK38" s="4">
        <v>0</v>
      </c>
    </row>
    <row r="39" spans="1:63" ht="12.95" customHeight="1" x14ac:dyDescent="0.2">
      <c r="A39" s="17">
        <v>8</v>
      </c>
      <c r="B39" s="2">
        <v>43004</v>
      </c>
      <c r="C39" s="37" t="s">
        <v>330</v>
      </c>
      <c r="D39" s="6">
        <v>90.775000000000006</v>
      </c>
      <c r="E39" s="6">
        <v>2812.4749999999999</v>
      </c>
      <c r="F39" s="6">
        <v>2812.4749999999999</v>
      </c>
      <c r="G39" s="6">
        <v>-1236.675</v>
      </c>
      <c r="H39" s="4" t="s">
        <v>24</v>
      </c>
      <c r="I39" s="5" t="s">
        <v>383</v>
      </c>
      <c r="J39" s="4" t="s">
        <v>328</v>
      </c>
      <c r="K39" s="4" t="s">
        <v>300</v>
      </c>
      <c r="L39" s="19">
        <v>1</v>
      </c>
      <c r="M39" s="19">
        <v>3</v>
      </c>
      <c r="N39" s="4">
        <v>2.7633333333333332</v>
      </c>
      <c r="O39" s="4">
        <v>0.37333333333333335</v>
      </c>
      <c r="P39" s="4">
        <v>32.226666666666667</v>
      </c>
      <c r="Q39" s="4">
        <v>48.536666666666669</v>
      </c>
      <c r="R39" s="4">
        <v>9.3333333333333338E-2</v>
      </c>
      <c r="S39" s="4">
        <v>14.793333333333335</v>
      </c>
      <c r="T39" s="4">
        <v>0</v>
      </c>
      <c r="U39" s="4">
        <v>6.6666666666666666E-2</v>
      </c>
      <c r="V39" s="4">
        <v>0.83333333333333337</v>
      </c>
      <c r="W39" s="4">
        <v>0</v>
      </c>
      <c r="X39" s="4">
        <v>99.706666666666663</v>
      </c>
      <c r="Y39" s="4">
        <v>61.443333333333328</v>
      </c>
      <c r="Z39" s="4">
        <v>1.8933333333333333</v>
      </c>
      <c r="AA39" s="4">
        <v>0.19999999999999998</v>
      </c>
      <c r="AB39" s="4">
        <v>13.413333333333334</v>
      </c>
      <c r="AC39" s="4">
        <v>17.143333333333334</v>
      </c>
      <c r="AD39" s="4">
        <v>0.04</v>
      </c>
      <c r="AE39" s="4">
        <v>5.5966666666666667</v>
      </c>
      <c r="AF39" s="4">
        <v>0</v>
      </c>
      <c r="AG39" s="4">
        <v>0.02</v>
      </c>
      <c r="AH39" s="4">
        <v>0.25</v>
      </c>
      <c r="AI39" s="4">
        <v>0</v>
      </c>
      <c r="AJ39" s="4">
        <v>100</v>
      </c>
      <c r="AK39" s="54">
        <v>8</v>
      </c>
      <c r="AL39" s="4">
        <f t="shared" si="29"/>
        <v>0.24651440351543427</v>
      </c>
      <c r="AM39" s="4">
        <f t="shared" si="30"/>
        <v>2.604025389247545E-2</v>
      </c>
      <c r="AN39" s="4">
        <f t="shared" si="31"/>
        <v>1.7464330277220204</v>
      </c>
      <c r="AO39" s="4">
        <f t="shared" si="32"/>
        <v>2.2320837628166874</v>
      </c>
      <c r="AP39" s="4">
        <f t="shared" si="33"/>
        <v>5.2080507784950901E-3</v>
      </c>
      <c r="AQ39" s="4">
        <f t="shared" si="34"/>
        <v>0.72869310475777138</v>
      </c>
      <c r="AR39" s="4">
        <f t="shared" si="35"/>
        <v>0</v>
      </c>
      <c r="AS39" s="4">
        <f t="shared" si="36"/>
        <v>2.604025389247545E-3</v>
      </c>
      <c r="AT39" s="4">
        <f t="shared" si="37"/>
        <v>3.2550317365594314E-2</v>
      </c>
      <c r="AU39" s="4">
        <f t="shared" si="38"/>
        <v>0</v>
      </c>
      <c r="AV39" s="4">
        <f t="shared" si="39"/>
        <v>5.0201269462377258</v>
      </c>
      <c r="AW39" s="4">
        <f t="shared" si="40"/>
        <v>0.98041555905170075</v>
      </c>
      <c r="AX39" s="4">
        <f t="shared" si="41"/>
        <v>0.97520750827320568</v>
      </c>
      <c r="AY39" s="4">
        <f t="shared" si="42"/>
        <v>0.25172245429392937</v>
      </c>
      <c r="AZ39" s="4">
        <f t="shared" si="43"/>
        <v>0.74324922532093851</v>
      </c>
      <c r="BA39" s="4">
        <f t="shared" si="44"/>
        <v>0.25143868968570166</v>
      </c>
      <c r="BB39" s="4">
        <f t="shared" si="45"/>
        <v>5.3120849933598934E-3</v>
      </c>
      <c r="BC39" s="4">
        <f t="shared" si="46"/>
        <v>74.324922532093851</v>
      </c>
      <c r="BD39" s="4">
        <f t="shared" si="46"/>
        <v>25.143868968570164</v>
      </c>
      <c r="BE39" s="4">
        <f t="shared" si="46"/>
        <v>0.53120849933598935</v>
      </c>
      <c r="BF39" s="4">
        <f>SUM(BC39:BE39)</f>
        <v>100</v>
      </c>
      <c r="BG39" s="4">
        <f t="shared" si="47"/>
        <v>0.74721851357365376</v>
      </c>
      <c r="BH39" s="4">
        <f t="shared" si="48"/>
        <v>0.25278148642634624</v>
      </c>
      <c r="BI39" s="4">
        <f t="shared" si="49"/>
        <v>0.97931034482758617</v>
      </c>
      <c r="BJ39" s="4">
        <f t="shared" si="50"/>
        <v>2.0689655172413793E-2</v>
      </c>
      <c r="BK39" s="57">
        <v>1.3394177892429298</v>
      </c>
    </row>
    <row r="40" spans="1:63" ht="12.95" customHeight="1" x14ac:dyDescent="0.2">
      <c r="B40" s="2">
        <v>43004</v>
      </c>
      <c r="C40" s="37" t="s">
        <v>330</v>
      </c>
      <c r="D40" s="6">
        <v>90.775000000000006</v>
      </c>
      <c r="E40" s="6">
        <v>2812.4749999999999</v>
      </c>
      <c r="F40" s="6">
        <v>2812.4749999999999</v>
      </c>
      <c r="G40" s="6">
        <v>-1236.675</v>
      </c>
      <c r="H40" s="4" t="s">
        <v>24</v>
      </c>
      <c r="I40" s="5" t="s">
        <v>383</v>
      </c>
      <c r="J40" s="4" t="s">
        <v>328</v>
      </c>
      <c r="K40" s="4" t="s">
        <v>300</v>
      </c>
      <c r="L40" s="19">
        <v>2</v>
      </c>
      <c r="M40" s="19">
        <v>4</v>
      </c>
      <c r="N40" s="4">
        <v>2.7149999999999999</v>
      </c>
      <c r="O40" s="4">
        <v>0.06</v>
      </c>
      <c r="P40" s="4">
        <v>32.575000000000003</v>
      </c>
      <c r="Q40" s="4">
        <v>48.707499999999996</v>
      </c>
      <c r="R40" s="4">
        <v>0.1075</v>
      </c>
      <c r="S40" s="4">
        <v>15.2675</v>
      </c>
      <c r="T40" s="4">
        <v>4.2499999999999996E-2</v>
      </c>
      <c r="U40" s="4">
        <v>0</v>
      </c>
      <c r="V40" s="4">
        <v>0.47</v>
      </c>
      <c r="W40" s="4">
        <v>0</v>
      </c>
      <c r="X40" s="4">
        <v>99.98</v>
      </c>
      <c r="Y40" s="4">
        <v>61.482500000000002</v>
      </c>
      <c r="Z40" s="4">
        <v>1.8525</v>
      </c>
      <c r="AA40" s="4">
        <v>0.03</v>
      </c>
      <c r="AB40" s="4">
        <v>13.515000000000001</v>
      </c>
      <c r="AC40" s="4">
        <v>17.147500000000001</v>
      </c>
      <c r="AD40" s="4">
        <v>4.7500000000000001E-2</v>
      </c>
      <c r="AE40" s="4">
        <v>5.7574999999999994</v>
      </c>
      <c r="AF40" s="4">
        <v>1.2500000000000001E-2</v>
      </c>
      <c r="AG40" s="4">
        <v>0</v>
      </c>
      <c r="AH40" s="4">
        <v>0.13750000000000001</v>
      </c>
      <c r="AI40" s="4">
        <v>0</v>
      </c>
      <c r="AJ40" s="4">
        <v>100</v>
      </c>
      <c r="AK40" s="54">
        <v>8</v>
      </c>
      <c r="AL40" s="4">
        <f t="shared" si="29"/>
        <v>0.24104419956898304</v>
      </c>
      <c r="AM40" s="4">
        <f t="shared" si="30"/>
        <v>3.9035497905908182E-3</v>
      </c>
      <c r="AN40" s="4">
        <f t="shared" si="31"/>
        <v>1.7585491806611637</v>
      </c>
      <c r="AO40" s="4">
        <f t="shared" si="32"/>
        <v>2.2312040011385355</v>
      </c>
      <c r="AP40" s="4">
        <f t="shared" si="33"/>
        <v>6.1806205017687962E-3</v>
      </c>
      <c r="AQ40" s="4">
        <f t="shared" si="34"/>
        <v>0.74915626397755453</v>
      </c>
      <c r="AR40" s="4">
        <f t="shared" si="35"/>
        <v>1.626479079412841E-3</v>
      </c>
      <c r="AS40" s="4">
        <f t="shared" si="36"/>
        <v>0</v>
      </c>
      <c r="AT40" s="4">
        <f t="shared" si="37"/>
        <v>1.7891269873541251E-2</v>
      </c>
      <c r="AU40" s="4">
        <f t="shared" si="38"/>
        <v>0</v>
      </c>
      <c r="AV40" s="4">
        <f t="shared" si="39"/>
        <v>5.0095555645915493</v>
      </c>
      <c r="AW40" s="4">
        <f t="shared" si="40"/>
        <v>0.99638108404830639</v>
      </c>
      <c r="AX40" s="4">
        <f t="shared" si="41"/>
        <v>0.99020046354653757</v>
      </c>
      <c r="AY40" s="4">
        <f t="shared" si="42"/>
        <v>0.24722482007075183</v>
      </c>
      <c r="AZ40" s="4">
        <f t="shared" si="43"/>
        <v>0.75187724453150506</v>
      </c>
      <c r="BA40" s="4">
        <f t="shared" si="44"/>
        <v>0.24191968658178256</v>
      </c>
      <c r="BB40" s="4">
        <f t="shared" si="45"/>
        <v>6.2030688867123736E-3</v>
      </c>
      <c r="BC40" s="4">
        <f t="shared" si="46"/>
        <v>75.187724453150508</v>
      </c>
      <c r="BD40" s="4">
        <f t="shared" si="46"/>
        <v>24.191968658178258</v>
      </c>
      <c r="BE40" s="4">
        <f t="shared" si="46"/>
        <v>0.6203068886712374</v>
      </c>
      <c r="BF40" s="4">
        <f>SUM(BC40:BE40)</f>
        <v>100</v>
      </c>
      <c r="BG40" s="4">
        <f t="shared" si="47"/>
        <v>0.75657030223390276</v>
      </c>
      <c r="BH40" s="4">
        <f t="shared" si="48"/>
        <v>0.24342969776609724</v>
      </c>
      <c r="BI40" s="4">
        <f t="shared" si="49"/>
        <v>0.97499999999999998</v>
      </c>
      <c r="BJ40" s="4">
        <f t="shared" si="50"/>
        <v>2.5000000000000001E-2</v>
      </c>
      <c r="BK40" s="57"/>
    </row>
    <row r="41" spans="1:63" ht="12.95" customHeight="1" x14ac:dyDescent="0.2">
      <c r="B41" s="2">
        <v>43004</v>
      </c>
      <c r="C41" s="37" t="s">
        <v>330</v>
      </c>
      <c r="D41" s="6">
        <v>90.775000000000006</v>
      </c>
      <c r="E41" s="6">
        <v>2812.4749999999999</v>
      </c>
      <c r="F41" s="6">
        <v>2812.4749999999999</v>
      </c>
      <c r="G41" s="6">
        <v>-1236.675</v>
      </c>
      <c r="H41" s="4" t="s">
        <v>24</v>
      </c>
      <c r="I41" s="5" t="s">
        <v>383</v>
      </c>
      <c r="J41" s="4" t="s">
        <v>328</v>
      </c>
      <c r="K41" s="4" t="s">
        <v>300</v>
      </c>
      <c r="L41" s="19">
        <v>3</v>
      </c>
      <c r="M41" s="19">
        <v>3</v>
      </c>
      <c r="N41" s="4">
        <v>2.6833333333333336</v>
      </c>
      <c r="O41" s="4">
        <v>0.04</v>
      </c>
      <c r="P41" s="4">
        <v>32.713333333333331</v>
      </c>
      <c r="Q41" s="4">
        <v>48.77</v>
      </c>
      <c r="R41" s="4">
        <v>0.11666666666666665</v>
      </c>
      <c r="S41" s="4">
        <v>15.386666666666665</v>
      </c>
      <c r="T41" s="4">
        <v>0</v>
      </c>
      <c r="U41" s="4">
        <v>0</v>
      </c>
      <c r="V41" s="4">
        <v>0.44</v>
      </c>
      <c r="W41" s="4">
        <v>0</v>
      </c>
      <c r="X41" s="4">
        <v>100.19</v>
      </c>
      <c r="Y41" s="4">
        <v>61.483333333333327</v>
      </c>
      <c r="Z41" s="4">
        <v>1.8233333333333335</v>
      </c>
      <c r="AA41" s="4">
        <v>0.02</v>
      </c>
      <c r="AB41" s="4">
        <v>13.543333333333335</v>
      </c>
      <c r="AC41" s="4">
        <v>17.13666666666667</v>
      </c>
      <c r="AD41" s="4">
        <v>5.3333333333333337E-2</v>
      </c>
      <c r="AE41" s="4">
        <v>5.793333333333333</v>
      </c>
      <c r="AF41" s="4">
        <v>0</v>
      </c>
      <c r="AG41" s="4">
        <v>0</v>
      </c>
      <c r="AH41" s="4">
        <v>0.12666666666666668</v>
      </c>
      <c r="AI41" s="4">
        <v>0</v>
      </c>
      <c r="AJ41" s="4">
        <v>100</v>
      </c>
      <c r="AK41" s="54">
        <v>8</v>
      </c>
      <c r="AL41" s="4">
        <f t="shared" si="29"/>
        <v>0.23724586608837087</v>
      </c>
      <c r="AM41" s="4">
        <f t="shared" si="30"/>
        <v>2.6023312550826783E-3</v>
      </c>
      <c r="AN41" s="4">
        <f t="shared" si="31"/>
        <v>1.7622119815668205</v>
      </c>
      <c r="AO41" s="4">
        <f t="shared" si="32"/>
        <v>2.2297641637300085</v>
      </c>
      <c r="AP41" s="4">
        <f t="shared" si="33"/>
        <v>6.9395500135538092E-3</v>
      </c>
      <c r="AQ41" s="4">
        <f t="shared" si="34"/>
        <v>0.75380862022228246</v>
      </c>
      <c r="AR41" s="4">
        <f t="shared" si="35"/>
        <v>0</v>
      </c>
      <c r="AS41" s="4">
        <f t="shared" si="36"/>
        <v>0</v>
      </c>
      <c r="AT41" s="4">
        <f t="shared" si="37"/>
        <v>1.6481431282190297E-2</v>
      </c>
      <c r="AU41" s="4">
        <f t="shared" si="38"/>
        <v>0</v>
      </c>
      <c r="AV41" s="4">
        <f t="shared" si="39"/>
        <v>5.0090539441583086</v>
      </c>
      <c r="AW41" s="4">
        <f t="shared" si="40"/>
        <v>0.99799403632420713</v>
      </c>
      <c r="AX41" s="4">
        <f t="shared" si="41"/>
        <v>0.99105448631065329</v>
      </c>
      <c r="AY41" s="4">
        <f t="shared" si="42"/>
        <v>0.24418541610192468</v>
      </c>
      <c r="AZ41" s="4">
        <f t="shared" si="43"/>
        <v>0.7553237722729248</v>
      </c>
      <c r="BA41" s="4">
        <f t="shared" si="44"/>
        <v>0.23772272924815299</v>
      </c>
      <c r="BB41" s="4">
        <f t="shared" si="45"/>
        <v>6.9534984789222081E-3</v>
      </c>
      <c r="BC41" s="4">
        <f t="shared" si="46"/>
        <v>75.532377227292486</v>
      </c>
      <c r="BD41" s="4">
        <f t="shared" si="46"/>
        <v>23.772272924815301</v>
      </c>
      <c r="BE41" s="4">
        <f t="shared" si="46"/>
        <v>0.69534984789222076</v>
      </c>
      <c r="BF41" s="4">
        <f>SUM(BC41:BE41)</f>
        <v>100</v>
      </c>
      <c r="BG41" s="4">
        <f t="shared" si="47"/>
        <v>0.76061269146608312</v>
      </c>
      <c r="BH41" s="4">
        <f t="shared" si="48"/>
        <v>0.23938730853391688</v>
      </c>
      <c r="BI41" s="4">
        <f t="shared" si="49"/>
        <v>0.97158081705150978</v>
      </c>
      <c r="BJ41" s="4">
        <f t="shared" si="50"/>
        <v>2.8419182948490228E-2</v>
      </c>
      <c r="BK41" s="57"/>
    </row>
    <row r="42" spans="1:63" ht="12.95" customHeight="1" x14ac:dyDescent="0.2">
      <c r="A42" s="17">
        <v>9</v>
      </c>
      <c r="B42" s="2">
        <v>43005</v>
      </c>
      <c r="C42" s="37" t="s">
        <v>332</v>
      </c>
      <c r="D42" s="6">
        <v>113.89</v>
      </c>
      <c r="E42" s="6">
        <v>2835.5899999999997</v>
      </c>
      <c r="F42" s="6">
        <v>2836.7899999999995</v>
      </c>
      <c r="G42" s="6">
        <v>-1259.7899999999997</v>
      </c>
      <c r="H42" s="4" t="s">
        <v>24</v>
      </c>
      <c r="I42" s="5" t="s">
        <v>382</v>
      </c>
      <c r="J42" s="4" t="s">
        <v>328</v>
      </c>
      <c r="K42" s="4" t="s">
        <v>300</v>
      </c>
      <c r="L42" s="19">
        <v>1</v>
      </c>
      <c r="M42" s="19">
        <v>3</v>
      </c>
      <c r="N42" s="4">
        <v>2.793333333333333</v>
      </c>
      <c r="O42" s="4">
        <v>5.000000000000001E-2</v>
      </c>
      <c r="P42" s="4">
        <v>32.330000000000005</v>
      </c>
      <c r="Q42" s="4">
        <v>48.986666666666672</v>
      </c>
      <c r="R42" s="4">
        <v>0.17333333333333334</v>
      </c>
      <c r="S42" s="4">
        <v>15.126666666666665</v>
      </c>
      <c r="T42" s="4">
        <v>0.03</v>
      </c>
      <c r="U42" s="4">
        <v>0</v>
      </c>
      <c r="V42" s="4">
        <v>0.46666666666666662</v>
      </c>
      <c r="W42" s="4">
        <v>0</v>
      </c>
      <c r="X42" s="4">
        <v>100</v>
      </c>
      <c r="Y42" s="4">
        <v>61.48</v>
      </c>
      <c r="Z42" s="4">
        <v>1.9066666666666665</v>
      </c>
      <c r="AA42" s="4">
        <v>2.3333333333333334E-2</v>
      </c>
      <c r="AB42" s="4">
        <v>13.410000000000002</v>
      </c>
      <c r="AC42" s="4">
        <v>17.239999999999998</v>
      </c>
      <c r="AD42" s="4">
        <v>0.08</v>
      </c>
      <c r="AE42" s="4">
        <v>5.7033333333333331</v>
      </c>
      <c r="AF42" s="4">
        <v>6.6666666666666671E-3</v>
      </c>
      <c r="AG42" s="4">
        <v>0</v>
      </c>
      <c r="AH42" s="4">
        <v>0.13666666666666669</v>
      </c>
      <c r="AI42" s="4">
        <v>0</v>
      </c>
      <c r="AJ42" s="4">
        <v>100</v>
      </c>
      <c r="AK42" s="54">
        <v>8</v>
      </c>
      <c r="AL42" s="4">
        <f t="shared" si="29"/>
        <v>0.24810236391238344</v>
      </c>
      <c r="AM42" s="4">
        <f t="shared" si="30"/>
        <v>3.036217740186511E-3</v>
      </c>
      <c r="AN42" s="4">
        <f t="shared" si="31"/>
        <v>1.7449577098243336</v>
      </c>
      <c r="AO42" s="4">
        <f t="shared" si="32"/>
        <v>2.243331164606376</v>
      </c>
      <c r="AP42" s="4">
        <f t="shared" si="33"/>
        <v>1.040988939492518E-2</v>
      </c>
      <c r="AQ42" s="4">
        <f t="shared" si="34"/>
        <v>0.74213836477987427</v>
      </c>
      <c r="AR42" s="4">
        <f t="shared" si="35"/>
        <v>8.6749078291043175E-4</v>
      </c>
      <c r="AS42" s="4">
        <f t="shared" si="36"/>
        <v>0</v>
      </c>
      <c r="AT42" s="4">
        <f t="shared" si="37"/>
        <v>1.7783561049663853E-2</v>
      </c>
      <c r="AU42" s="4">
        <f t="shared" si="38"/>
        <v>0</v>
      </c>
      <c r="AV42" s="4">
        <f t="shared" si="39"/>
        <v>5.0106267620906539</v>
      </c>
      <c r="AW42" s="4">
        <f t="shared" si="40"/>
        <v>1.0006506180871828</v>
      </c>
      <c r="AX42" s="4">
        <f t="shared" si="41"/>
        <v>0.99024072869225765</v>
      </c>
      <c r="AY42" s="4">
        <f t="shared" si="42"/>
        <v>0.25851225330730859</v>
      </c>
      <c r="AZ42" s="4">
        <f t="shared" si="43"/>
        <v>0.74165583008235814</v>
      </c>
      <c r="BA42" s="4">
        <f t="shared" si="44"/>
        <v>0.2479410489813611</v>
      </c>
      <c r="BB42" s="4">
        <f t="shared" si="45"/>
        <v>1.0403120936280884E-2</v>
      </c>
      <c r="BC42" s="4">
        <f t="shared" ref="BC42:BE46" si="51">AZ42*100</f>
        <v>74.165583008235814</v>
      </c>
      <c r="BD42" s="4">
        <f t="shared" si="51"/>
        <v>24.794104898136109</v>
      </c>
      <c r="BE42" s="4">
        <f t="shared" si="51"/>
        <v>1.0403120936280885</v>
      </c>
      <c r="BF42" s="4">
        <f t="shared" ref="BF42:BF46" si="52">SUM(BC42:BE42)</f>
        <v>100.00000000000001</v>
      </c>
      <c r="BG42" s="4">
        <f t="shared" si="47"/>
        <v>0.74945247481384147</v>
      </c>
      <c r="BH42" s="4">
        <f t="shared" si="48"/>
        <v>0.25054752518615858</v>
      </c>
      <c r="BI42" s="4">
        <f t="shared" si="49"/>
        <v>0.95973154362416113</v>
      </c>
      <c r="BJ42" s="4">
        <f t="shared" si="50"/>
        <v>4.0268456375838931E-2</v>
      </c>
      <c r="BK42" s="57">
        <v>0.77092704483887076</v>
      </c>
    </row>
    <row r="43" spans="1:63" ht="12.95" customHeight="1" x14ac:dyDescent="0.2">
      <c r="B43" s="2">
        <v>43005</v>
      </c>
      <c r="C43" s="37" t="s">
        <v>332</v>
      </c>
      <c r="D43" s="6">
        <v>113.89</v>
      </c>
      <c r="E43" s="6">
        <v>2835.5899999999997</v>
      </c>
      <c r="F43" s="6">
        <v>2836.7899999999995</v>
      </c>
      <c r="G43" s="6">
        <v>-1259.7899999999997</v>
      </c>
      <c r="H43" s="4" t="s">
        <v>24</v>
      </c>
      <c r="I43" s="5" t="s">
        <v>382</v>
      </c>
      <c r="J43" s="4" t="s">
        <v>328</v>
      </c>
      <c r="K43" s="4" t="s">
        <v>300</v>
      </c>
      <c r="L43" s="19">
        <v>2</v>
      </c>
      <c r="M43" s="19">
        <v>3</v>
      </c>
      <c r="N43" s="4">
        <v>2.69</v>
      </c>
      <c r="O43" s="4">
        <v>0.29000000000000004</v>
      </c>
      <c r="P43" s="4">
        <v>32.369999999999997</v>
      </c>
      <c r="Q43" s="4">
        <v>48.726666666666667</v>
      </c>
      <c r="R43" s="4">
        <v>0.16666666666666666</v>
      </c>
      <c r="S43" s="4">
        <v>15.176666666666668</v>
      </c>
      <c r="T43" s="4">
        <v>0</v>
      </c>
      <c r="U43" s="4">
        <v>0</v>
      </c>
      <c r="V43" s="4">
        <v>0.58333333333333326</v>
      </c>
      <c r="W43" s="4">
        <v>0</v>
      </c>
      <c r="X43" s="4">
        <v>100.00666666666667</v>
      </c>
      <c r="Y43" s="4">
        <v>61.456666666666656</v>
      </c>
      <c r="Z43" s="4">
        <v>1.8366666666666667</v>
      </c>
      <c r="AA43" s="4">
        <v>0.15333333333333332</v>
      </c>
      <c r="AB43" s="4">
        <v>13.430000000000001</v>
      </c>
      <c r="AC43" s="4">
        <v>17.153333333333332</v>
      </c>
      <c r="AD43" s="4">
        <v>7.0000000000000007E-2</v>
      </c>
      <c r="AE43" s="4">
        <v>5.7266666666666666</v>
      </c>
      <c r="AF43" s="4">
        <v>0</v>
      </c>
      <c r="AG43" s="4">
        <v>0</v>
      </c>
      <c r="AH43" s="4">
        <v>0.17</v>
      </c>
      <c r="AI43" s="4">
        <v>0</v>
      </c>
      <c r="AJ43" s="4">
        <v>100</v>
      </c>
      <c r="AK43" s="54">
        <v>8</v>
      </c>
      <c r="AL43" s="4">
        <f t="shared" si="29"/>
        <v>0.23908444974778981</v>
      </c>
      <c r="AM43" s="4">
        <f t="shared" si="30"/>
        <v>1.9959863318327279E-2</v>
      </c>
      <c r="AN43" s="4">
        <f t="shared" si="31"/>
        <v>1.7482236806421874</v>
      </c>
      <c r="AO43" s="4">
        <f t="shared" si="32"/>
        <v>2.23290123121983</v>
      </c>
      <c r="AP43" s="4">
        <f t="shared" si="33"/>
        <v>9.1121115148885424E-3</v>
      </c>
      <c r="AQ43" s="4">
        <f t="shared" si="34"/>
        <v>0.74545750393231014</v>
      </c>
      <c r="AR43" s="4">
        <f t="shared" si="35"/>
        <v>0</v>
      </c>
      <c r="AS43" s="4">
        <f t="shared" si="36"/>
        <v>0</v>
      </c>
      <c r="AT43" s="4">
        <f t="shared" si="37"/>
        <v>2.2129413679015029E-2</v>
      </c>
      <c r="AU43" s="4">
        <f t="shared" si="38"/>
        <v>0</v>
      </c>
      <c r="AV43" s="4">
        <f t="shared" si="39"/>
        <v>5.0168682540543488</v>
      </c>
      <c r="AW43" s="4">
        <f t="shared" si="40"/>
        <v>0.99365406519498845</v>
      </c>
      <c r="AX43" s="4">
        <f t="shared" si="41"/>
        <v>0.98454195368009989</v>
      </c>
      <c r="AY43" s="4">
        <f t="shared" si="42"/>
        <v>0.24819656126267836</v>
      </c>
      <c r="AZ43" s="4">
        <f t="shared" si="43"/>
        <v>0.75021834061135373</v>
      </c>
      <c r="BA43" s="4">
        <f t="shared" si="44"/>
        <v>0.2406113537117904</v>
      </c>
      <c r="BB43" s="4">
        <f t="shared" si="45"/>
        <v>9.1703056768558978E-3</v>
      </c>
      <c r="BC43" s="4">
        <f t="shared" si="51"/>
        <v>75.02183406113538</v>
      </c>
      <c r="BD43" s="4">
        <f t="shared" si="51"/>
        <v>24.061135371179041</v>
      </c>
      <c r="BE43" s="4">
        <f t="shared" si="51"/>
        <v>0.91703056768558977</v>
      </c>
      <c r="BF43" s="4">
        <f t="shared" si="52"/>
        <v>100.00000000000001</v>
      </c>
      <c r="BG43" s="4">
        <f t="shared" si="47"/>
        <v>0.75716174526223012</v>
      </c>
      <c r="BH43" s="4">
        <f t="shared" si="48"/>
        <v>0.24283825473776996</v>
      </c>
      <c r="BI43" s="4">
        <f t="shared" si="49"/>
        <v>0.96328671328671323</v>
      </c>
      <c r="BJ43" s="4">
        <f t="shared" si="50"/>
        <v>3.6713286713286719E-2</v>
      </c>
      <c r="BK43" s="57"/>
    </row>
    <row r="44" spans="1:63" ht="12.95" customHeight="1" x14ac:dyDescent="0.2">
      <c r="B44" s="2">
        <v>43005</v>
      </c>
      <c r="C44" s="37" t="s">
        <v>332</v>
      </c>
      <c r="D44" s="6">
        <v>113.89</v>
      </c>
      <c r="E44" s="6">
        <v>2835.5899999999997</v>
      </c>
      <c r="F44" s="6">
        <v>2836.7899999999995</v>
      </c>
      <c r="G44" s="6">
        <v>-1259.7899999999997</v>
      </c>
      <c r="H44" s="4" t="s">
        <v>24</v>
      </c>
      <c r="I44" s="5" t="s">
        <v>382</v>
      </c>
      <c r="J44" s="4" t="s">
        <v>328</v>
      </c>
      <c r="K44" s="4" t="s">
        <v>300</v>
      </c>
      <c r="L44" s="19">
        <v>3.1</v>
      </c>
      <c r="M44" s="19">
        <v>5</v>
      </c>
      <c r="N44" s="4">
        <v>2.7439999999999998</v>
      </c>
      <c r="O44" s="4">
        <v>0.17400000000000002</v>
      </c>
      <c r="P44" s="4">
        <v>32.456000000000003</v>
      </c>
      <c r="Q44" s="4">
        <v>49.016000000000005</v>
      </c>
      <c r="R44" s="4">
        <v>0.152</v>
      </c>
      <c r="S44" s="4">
        <v>15.272</v>
      </c>
      <c r="T44" s="4">
        <v>2.2000000000000002E-2</v>
      </c>
      <c r="U44" s="4">
        <v>8.0000000000000002E-3</v>
      </c>
      <c r="V44" s="4">
        <v>0.60200000000000009</v>
      </c>
      <c r="W44" s="4">
        <v>0</v>
      </c>
      <c r="X44" s="4">
        <v>100.5</v>
      </c>
      <c r="Y44" s="4">
        <v>61.46</v>
      </c>
      <c r="Z44" s="4">
        <v>1.8660000000000001</v>
      </c>
      <c r="AA44" s="4">
        <v>0.09</v>
      </c>
      <c r="AB44" s="4">
        <v>13.404</v>
      </c>
      <c r="AC44" s="4">
        <v>17.177999999999997</v>
      </c>
      <c r="AD44" s="4">
        <v>6.8000000000000005E-2</v>
      </c>
      <c r="AE44" s="4">
        <v>5.7320000000000011</v>
      </c>
      <c r="AF44" s="4">
        <v>6.0000000000000001E-3</v>
      </c>
      <c r="AG44" s="4">
        <v>2E-3</v>
      </c>
      <c r="AH44" s="4">
        <v>0.17800000000000002</v>
      </c>
      <c r="AI44" s="4">
        <v>0</v>
      </c>
      <c r="AJ44" s="4">
        <v>100</v>
      </c>
      <c r="AK44" s="54">
        <v>8</v>
      </c>
      <c r="AL44" s="4">
        <f t="shared" si="29"/>
        <v>0.24288968434754313</v>
      </c>
      <c r="AM44" s="4">
        <f t="shared" si="30"/>
        <v>1.1714936544093718E-2</v>
      </c>
      <c r="AN44" s="4">
        <f t="shared" si="31"/>
        <v>1.7447445493003579</v>
      </c>
      <c r="AO44" s="4">
        <f t="shared" si="32"/>
        <v>2.2359908883826876</v>
      </c>
      <c r="AP44" s="4">
        <f t="shared" si="33"/>
        <v>8.851285388870811E-3</v>
      </c>
      <c r="AQ44" s="4">
        <f t="shared" si="34"/>
        <v>0.74611129189716896</v>
      </c>
      <c r="AR44" s="4">
        <f t="shared" si="35"/>
        <v>7.8099576960624791E-4</v>
      </c>
      <c r="AS44" s="4">
        <f t="shared" si="36"/>
        <v>2.6033192320208264E-4</v>
      </c>
      <c r="AT44" s="4">
        <f t="shared" si="37"/>
        <v>2.3169541164985357E-2</v>
      </c>
      <c r="AU44" s="4">
        <f t="shared" si="38"/>
        <v>0</v>
      </c>
      <c r="AV44" s="4">
        <f t="shared" si="39"/>
        <v>5.0145135047185141</v>
      </c>
      <c r="AW44" s="4">
        <f t="shared" si="40"/>
        <v>0.99785226163358287</v>
      </c>
      <c r="AX44" s="4">
        <f t="shared" si="41"/>
        <v>0.98900097624471206</v>
      </c>
      <c r="AY44" s="4">
        <f t="shared" si="42"/>
        <v>0.25174096973641391</v>
      </c>
      <c r="AZ44" s="4">
        <f t="shared" si="43"/>
        <v>0.74771719279937388</v>
      </c>
      <c r="BA44" s="4">
        <f t="shared" si="44"/>
        <v>0.24341247064962171</v>
      </c>
      <c r="BB44" s="4">
        <f t="shared" si="45"/>
        <v>8.870336551004436E-3</v>
      </c>
      <c r="BC44" s="4">
        <f t="shared" si="51"/>
        <v>74.771719279937386</v>
      </c>
      <c r="BD44" s="4">
        <f t="shared" si="51"/>
        <v>24.341247064962172</v>
      </c>
      <c r="BE44" s="4">
        <f t="shared" si="51"/>
        <v>0.88703365510044363</v>
      </c>
      <c r="BF44" s="4">
        <f t="shared" si="52"/>
        <v>100</v>
      </c>
      <c r="BG44" s="4">
        <f t="shared" si="47"/>
        <v>0.75440905501447753</v>
      </c>
      <c r="BH44" s="4">
        <f t="shared" si="48"/>
        <v>0.2455909449855225</v>
      </c>
      <c r="BI44" s="4">
        <f t="shared" si="49"/>
        <v>0.96483971044467431</v>
      </c>
      <c r="BJ44" s="4">
        <f t="shared" si="50"/>
        <v>3.5160289555325755E-2</v>
      </c>
      <c r="BK44" s="57"/>
    </row>
    <row r="45" spans="1:63" ht="12.95" customHeight="1" x14ac:dyDescent="0.2">
      <c r="B45" s="2">
        <v>43005</v>
      </c>
      <c r="C45" s="37" t="s">
        <v>332</v>
      </c>
      <c r="D45" s="6">
        <v>113.89</v>
      </c>
      <c r="E45" s="6">
        <v>2835.5899999999997</v>
      </c>
      <c r="F45" s="6">
        <v>2836.7899999999995</v>
      </c>
      <c r="G45" s="6">
        <v>-1259.7899999999997</v>
      </c>
      <c r="H45" s="4" t="s">
        <v>24</v>
      </c>
      <c r="I45" s="5" t="s">
        <v>382</v>
      </c>
      <c r="J45" s="4" t="s">
        <v>328</v>
      </c>
      <c r="K45" s="4" t="s">
        <v>300</v>
      </c>
      <c r="L45" s="19">
        <v>3.2</v>
      </c>
      <c r="M45" s="19">
        <v>3</v>
      </c>
      <c r="N45" s="4">
        <v>2.73</v>
      </c>
      <c r="O45" s="4">
        <v>0.28666666666666668</v>
      </c>
      <c r="P45" s="4">
        <v>32.550000000000004</v>
      </c>
      <c r="Q45" s="4">
        <v>48.876666666666665</v>
      </c>
      <c r="R45" s="4">
        <v>0.18666666666666668</v>
      </c>
      <c r="S45" s="4">
        <v>15.08</v>
      </c>
      <c r="T45" s="4">
        <v>1.6666666666666666E-2</v>
      </c>
      <c r="U45" s="4">
        <v>0</v>
      </c>
      <c r="V45" s="4">
        <v>0.95666666666666667</v>
      </c>
      <c r="W45" s="4">
        <v>0</v>
      </c>
      <c r="X45" s="4">
        <v>100.74333333333334</v>
      </c>
      <c r="Y45" s="4">
        <v>61.426666666666669</v>
      </c>
      <c r="Z45" s="4">
        <v>1.8499999999999999</v>
      </c>
      <c r="AA45" s="4">
        <v>0.15333333333333335</v>
      </c>
      <c r="AB45" s="4">
        <v>13.423333333333334</v>
      </c>
      <c r="AC45" s="4">
        <v>17.106666666666669</v>
      </c>
      <c r="AD45" s="4">
        <v>8.3333333333333329E-2</v>
      </c>
      <c r="AE45" s="4">
        <v>5.6566666666666663</v>
      </c>
      <c r="AF45" s="4">
        <v>3.3333333333333335E-3</v>
      </c>
      <c r="AG45" s="4">
        <v>0</v>
      </c>
      <c r="AH45" s="4">
        <v>0.28000000000000003</v>
      </c>
      <c r="AI45" s="4">
        <v>0</v>
      </c>
      <c r="AJ45" s="4">
        <v>100</v>
      </c>
      <c r="AK45" s="54">
        <v>8</v>
      </c>
      <c r="AL45" s="4">
        <f t="shared" si="29"/>
        <v>0.24093770349468197</v>
      </c>
      <c r="AM45" s="4">
        <f t="shared" si="30"/>
        <v>1.9969611460820491E-2</v>
      </c>
      <c r="AN45" s="4">
        <f t="shared" si="31"/>
        <v>1.7482092467983503</v>
      </c>
      <c r="AO45" s="4">
        <f t="shared" si="32"/>
        <v>2.227914043846321</v>
      </c>
      <c r="AP45" s="4">
        <f t="shared" si="33"/>
        <v>1.0853049706967656E-2</v>
      </c>
      <c r="AQ45" s="4">
        <f t="shared" si="34"/>
        <v>0.7367050141089645</v>
      </c>
      <c r="AR45" s="4">
        <f t="shared" si="35"/>
        <v>4.3412198827870631E-4</v>
      </c>
      <c r="AS45" s="4">
        <f t="shared" si="36"/>
        <v>0</v>
      </c>
      <c r="AT45" s="4">
        <f t="shared" si="37"/>
        <v>3.6466247015411332E-2</v>
      </c>
      <c r="AU45" s="4">
        <f t="shared" si="38"/>
        <v>0</v>
      </c>
      <c r="AV45" s="4">
        <f t="shared" si="39"/>
        <v>5.0214890384197952</v>
      </c>
      <c r="AW45" s="4">
        <f t="shared" si="40"/>
        <v>0.98849576731061406</v>
      </c>
      <c r="AX45" s="4">
        <f t="shared" si="41"/>
        <v>0.97764271760364641</v>
      </c>
      <c r="AY45" s="4">
        <f t="shared" si="42"/>
        <v>0.25179075320164962</v>
      </c>
      <c r="AZ45" s="4">
        <f t="shared" si="43"/>
        <v>0.74527887571365836</v>
      </c>
      <c r="BA45" s="4">
        <f t="shared" si="44"/>
        <v>0.24374176548089593</v>
      </c>
      <c r="BB45" s="4">
        <f t="shared" si="45"/>
        <v>1.0979358805445762E-2</v>
      </c>
      <c r="BC45" s="4">
        <f t="shared" si="51"/>
        <v>74.527887571365838</v>
      </c>
      <c r="BD45" s="4">
        <f t="shared" si="51"/>
        <v>24.374176548089594</v>
      </c>
      <c r="BE45" s="4">
        <f t="shared" si="51"/>
        <v>1.0979358805445762</v>
      </c>
      <c r="BF45" s="4">
        <f t="shared" si="52"/>
        <v>100.00000000000001</v>
      </c>
      <c r="BG45" s="4">
        <f t="shared" si="47"/>
        <v>0.75355239786856132</v>
      </c>
      <c r="BH45" s="4">
        <f t="shared" si="48"/>
        <v>0.24644760213143874</v>
      </c>
      <c r="BI45" s="4">
        <f t="shared" si="49"/>
        <v>0.9568965517241379</v>
      </c>
      <c r="BJ45" s="4">
        <f t="shared" si="50"/>
        <v>4.3103448275862072E-2</v>
      </c>
      <c r="BK45" s="57"/>
    </row>
    <row r="46" spans="1:63" ht="12.95" customHeight="1" x14ac:dyDescent="0.2">
      <c r="B46" s="2">
        <v>43005</v>
      </c>
      <c r="C46" s="37" t="s">
        <v>332</v>
      </c>
      <c r="D46" s="6">
        <v>113.89</v>
      </c>
      <c r="E46" s="6">
        <v>2835.5899999999997</v>
      </c>
      <c r="F46" s="6">
        <v>2836.7899999999995</v>
      </c>
      <c r="G46" s="6">
        <v>-1259.7899999999997</v>
      </c>
      <c r="H46" s="4" t="s">
        <v>24</v>
      </c>
      <c r="I46" s="5" t="s">
        <v>382</v>
      </c>
      <c r="J46" s="4" t="s">
        <v>328</v>
      </c>
      <c r="K46" s="4" t="s">
        <v>300</v>
      </c>
      <c r="L46" s="19">
        <v>4</v>
      </c>
      <c r="M46" s="19">
        <v>9</v>
      </c>
      <c r="N46" s="4">
        <v>2.735555555555556</v>
      </c>
      <c r="O46" s="4">
        <v>0.32111111111111112</v>
      </c>
      <c r="P46" s="4">
        <v>32.177777777777777</v>
      </c>
      <c r="Q46" s="4">
        <v>48.848888888888879</v>
      </c>
      <c r="R46" s="4">
        <v>0.17888888888888888</v>
      </c>
      <c r="S46" s="4">
        <v>15.037777777777778</v>
      </c>
      <c r="T46" s="4">
        <v>7.7777777777777784E-3</v>
      </c>
      <c r="U46" s="4">
        <v>0</v>
      </c>
      <c r="V46" s="4">
        <v>0.81888888888888878</v>
      </c>
      <c r="W46" s="4">
        <v>0</v>
      </c>
      <c r="X46" s="4">
        <v>100.16111111111111</v>
      </c>
      <c r="Y46" s="4">
        <v>61.442222222222227</v>
      </c>
      <c r="Z46" s="4">
        <v>1.8655555555555554</v>
      </c>
      <c r="AA46" s="4">
        <v>0.16888888888888889</v>
      </c>
      <c r="AB46" s="4">
        <v>13.33888888888889</v>
      </c>
      <c r="AC46" s="4">
        <v>17.183333333333334</v>
      </c>
      <c r="AD46" s="4">
        <v>7.9999999999999988E-2</v>
      </c>
      <c r="AE46" s="4">
        <v>5.666666666666667</v>
      </c>
      <c r="AF46" s="4">
        <v>2.2222222222222222E-3</v>
      </c>
      <c r="AG46" s="4">
        <v>0</v>
      </c>
      <c r="AH46" s="4">
        <v>0.2422222222222222</v>
      </c>
      <c r="AI46" s="4">
        <v>0</v>
      </c>
      <c r="AJ46" s="4">
        <v>100</v>
      </c>
      <c r="AK46" s="54">
        <v>8</v>
      </c>
      <c r="AL46" s="4">
        <f t="shared" si="29"/>
        <v>0.24290209410828598</v>
      </c>
      <c r="AM46" s="4">
        <f t="shared" si="30"/>
        <v>2.1989945386813266E-2</v>
      </c>
      <c r="AN46" s="4">
        <f t="shared" si="31"/>
        <v>1.7367716734782452</v>
      </c>
      <c r="AO46" s="4">
        <f t="shared" si="32"/>
        <v>2.2373322724149154</v>
      </c>
      <c r="AP46" s="4">
        <f t="shared" si="33"/>
        <v>1.0416289920069439E-2</v>
      </c>
      <c r="AQ46" s="4">
        <f t="shared" si="34"/>
        <v>0.73782053600491881</v>
      </c>
      <c r="AR46" s="4">
        <f t="shared" si="35"/>
        <v>2.8934138666859561E-4</v>
      </c>
      <c r="AS46" s="4">
        <f t="shared" si="36"/>
        <v>0</v>
      </c>
      <c r="AT46" s="4">
        <f t="shared" si="37"/>
        <v>3.1538211146876917E-2</v>
      </c>
      <c r="AU46" s="4">
        <f t="shared" si="38"/>
        <v>0</v>
      </c>
      <c r="AV46" s="4">
        <f t="shared" si="39"/>
        <v>5.0190603638467941</v>
      </c>
      <c r="AW46" s="4">
        <f t="shared" si="40"/>
        <v>0.99113892003327431</v>
      </c>
      <c r="AX46" s="4">
        <f t="shared" si="41"/>
        <v>0.98072263011320482</v>
      </c>
      <c r="AY46" s="4">
        <f t="shared" si="42"/>
        <v>0.25331838402835544</v>
      </c>
      <c r="AZ46" s="4">
        <f t="shared" si="43"/>
        <v>0.74441687344913154</v>
      </c>
      <c r="BA46" s="4">
        <f t="shared" si="44"/>
        <v>0.24507371186688071</v>
      </c>
      <c r="BB46" s="4">
        <f t="shared" si="45"/>
        <v>1.0509414683987736E-2</v>
      </c>
      <c r="BC46" s="4">
        <f t="shared" si="51"/>
        <v>74.441687344913149</v>
      </c>
      <c r="BD46" s="4">
        <f t="shared" si="51"/>
        <v>24.507371186688072</v>
      </c>
      <c r="BE46" s="4">
        <f t="shared" si="51"/>
        <v>1.0509414683987737</v>
      </c>
      <c r="BF46" s="4">
        <f t="shared" si="52"/>
        <v>100</v>
      </c>
      <c r="BG46" s="4">
        <f t="shared" si="47"/>
        <v>0.75232335152677388</v>
      </c>
      <c r="BH46" s="4">
        <f t="shared" si="48"/>
        <v>0.2476766484732261</v>
      </c>
      <c r="BI46" s="4">
        <f t="shared" si="49"/>
        <v>0.95888063963449455</v>
      </c>
      <c r="BJ46" s="4">
        <f t="shared" si="50"/>
        <v>4.1119360365505418E-2</v>
      </c>
      <c r="BK46" s="57"/>
    </row>
    <row r="47" spans="1:63" ht="12.95" customHeight="1" x14ac:dyDescent="0.2">
      <c r="A47" s="17">
        <v>10</v>
      </c>
      <c r="B47" s="2">
        <v>42956</v>
      </c>
      <c r="C47" s="37" t="s">
        <v>12</v>
      </c>
      <c r="D47" s="6">
        <v>136.05000000000001</v>
      </c>
      <c r="E47" s="6">
        <v>2857.75</v>
      </c>
      <c r="F47" s="6">
        <v>2858.95</v>
      </c>
      <c r="G47" s="6">
        <v>-1281.95</v>
      </c>
      <c r="H47" s="4" t="s">
        <v>24</v>
      </c>
      <c r="I47" s="5" t="s">
        <v>383</v>
      </c>
      <c r="J47" s="4" t="s">
        <v>328</v>
      </c>
      <c r="K47" s="4" t="s">
        <v>300</v>
      </c>
      <c r="L47" s="19">
        <v>1</v>
      </c>
      <c r="M47" s="19">
        <v>3</v>
      </c>
      <c r="N47" s="4">
        <v>2.6933333333333334</v>
      </c>
      <c r="O47" s="4">
        <v>0.45</v>
      </c>
      <c r="P47" s="4">
        <v>32.073333333333331</v>
      </c>
      <c r="Q47" s="4">
        <v>48.74666666666667</v>
      </c>
      <c r="R47" s="4">
        <v>0.13666666666666669</v>
      </c>
      <c r="S47" s="4">
        <v>15.123333333333335</v>
      </c>
      <c r="T47" s="4">
        <v>0.03</v>
      </c>
      <c r="U47" s="4">
        <v>0</v>
      </c>
      <c r="V47" s="4">
        <v>0</v>
      </c>
      <c r="W47" s="4">
        <v>0.86333333333333329</v>
      </c>
      <c r="X47" s="4">
        <v>100.14666666666666</v>
      </c>
      <c r="Y47" s="4">
        <v>61.43333333333333</v>
      </c>
      <c r="Z47" s="4">
        <v>1.8366666666666667</v>
      </c>
      <c r="AA47" s="4">
        <v>0.23666666666666669</v>
      </c>
      <c r="AB47" s="4">
        <v>13.303333333333335</v>
      </c>
      <c r="AC47" s="4">
        <v>17.153333333333332</v>
      </c>
      <c r="AD47" s="4">
        <v>6.3333333333333339E-2</v>
      </c>
      <c r="AE47" s="4">
        <v>5.7</v>
      </c>
      <c r="AF47" s="4">
        <v>6.6666666666666671E-3</v>
      </c>
      <c r="AG47" s="4">
        <v>0</v>
      </c>
      <c r="AH47" s="4">
        <v>0</v>
      </c>
      <c r="AI47" s="4">
        <v>0.25333333333333335</v>
      </c>
      <c r="AJ47" s="4">
        <v>100</v>
      </c>
      <c r="AK47" s="54">
        <v>8</v>
      </c>
      <c r="AL47" s="4">
        <f t="shared" si="29"/>
        <v>0.23917525773195877</v>
      </c>
      <c r="AM47" s="4">
        <f t="shared" si="30"/>
        <v>3.0819316332067286E-2</v>
      </c>
      <c r="AN47" s="4">
        <f t="shared" si="31"/>
        <v>1.7323928377645146</v>
      </c>
      <c r="AO47" s="4">
        <f t="shared" si="32"/>
        <v>2.2337493217580033</v>
      </c>
      <c r="AP47" s="4">
        <f t="shared" si="33"/>
        <v>8.2474226804123713E-3</v>
      </c>
      <c r="AQ47" s="4">
        <f t="shared" si="34"/>
        <v>0.74226804123711343</v>
      </c>
      <c r="AR47" s="4">
        <f t="shared" si="35"/>
        <v>8.6814975583288123E-4</v>
      </c>
      <c r="AS47" s="4">
        <f t="shared" si="36"/>
        <v>0</v>
      </c>
      <c r="AT47" s="4">
        <f t="shared" si="37"/>
        <v>0</v>
      </c>
      <c r="AU47" s="4">
        <f t="shared" si="38"/>
        <v>3.2989690721649485E-2</v>
      </c>
      <c r="AV47" s="4">
        <f t="shared" si="39"/>
        <v>5.0205100379815528</v>
      </c>
      <c r="AW47" s="4">
        <f t="shared" si="40"/>
        <v>0.98969072164948457</v>
      </c>
      <c r="AX47" s="4">
        <f t="shared" si="41"/>
        <v>0.98144329896907223</v>
      </c>
      <c r="AY47" s="4">
        <f t="shared" si="42"/>
        <v>0.24742268041237114</v>
      </c>
      <c r="AZ47" s="4">
        <f t="shared" si="43"/>
        <v>0.75</v>
      </c>
      <c r="BA47" s="4">
        <f t="shared" si="44"/>
        <v>0.24166666666666667</v>
      </c>
      <c r="BB47" s="4">
        <f t="shared" si="45"/>
        <v>8.3333333333333332E-3</v>
      </c>
      <c r="BC47" s="4">
        <f t="shared" ref="BC47:BC75" si="53">AZ47*100</f>
        <v>75</v>
      </c>
      <c r="BD47" s="4">
        <f t="shared" ref="BD47:BD75" si="54">BA47*100</f>
        <v>24.166666666666668</v>
      </c>
      <c r="BE47" s="4">
        <f t="shared" ref="BE47:BE75" si="55">BB47*100</f>
        <v>0.83333333333333337</v>
      </c>
      <c r="BF47" s="4">
        <f t="shared" ref="BF47:BF75" si="56">SUM(BC47:BE47)</f>
        <v>100</v>
      </c>
      <c r="BG47" s="4">
        <f t="shared" si="47"/>
        <v>0.75630252100840334</v>
      </c>
      <c r="BH47" s="4">
        <f t="shared" si="48"/>
        <v>0.24369747899159663</v>
      </c>
      <c r="BI47" s="4">
        <f t="shared" si="49"/>
        <v>0.96666666666666667</v>
      </c>
      <c r="BJ47" s="4">
        <f t="shared" si="50"/>
        <v>3.3333333333333333E-2</v>
      </c>
      <c r="BK47" s="57">
        <v>0.97616703666197679</v>
      </c>
    </row>
    <row r="48" spans="1:63" ht="12.95" customHeight="1" x14ac:dyDescent="0.2">
      <c r="B48" s="2">
        <v>42956</v>
      </c>
      <c r="C48" s="37" t="s">
        <v>12</v>
      </c>
      <c r="D48" s="6">
        <v>136.05000000000001</v>
      </c>
      <c r="E48" s="6">
        <v>2857.75</v>
      </c>
      <c r="F48" s="6">
        <v>2858.95</v>
      </c>
      <c r="G48" s="6">
        <v>-1281.95</v>
      </c>
      <c r="H48" s="4" t="s">
        <v>24</v>
      </c>
      <c r="I48" s="5" t="s">
        <v>383</v>
      </c>
      <c r="J48" s="4" t="s">
        <v>328</v>
      </c>
      <c r="K48" s="4" t="s">
        <v>300</v>
      </c>
      <c r="L48" s="19">
        <v>2</v>
      </c>
      <c r="M48" s="19">
        <v>3</v>
      </c>
      <c r="N48" s="4">
        <v>2.7100000000000004</v>
      </c>
      <c r="O48" s="4">
        <v>3.6666666666666674E-2</v>
      </c>
      <c r="P48" s="4">
        <v>32.396666666666668</v>
      </c>
      <c r="Q48" s="4">
        <v>49.07</v>
      </c>
      <c r="R48" s="4">
        <v>0.15</v>
      </c>
      <c r="S48" s="4">
        <v>15.543333333333331</v>
      </c>
      <c r="T48" s="4">
        <v>2.6666666666666668E-2</v>
      </c>
      <c r="U48" s="4">
        <v>0</v>
      </c>
      <c r="V48" s="4">
        <v>0</v>
      </c>
      <c r="W48" s="4">
        <v>0.47</v>
      </c>
      <c r="X48" s="4">
        <v>100.45333333333333</v>
      </c>
      <c r="Y48" s="4">
        <v>61.476666666666667</v>
      </c>
      <c r="Z48" s="4">
        <v>1.8433333333333335</v>
      </c>
      <c r="AA48" s="4">
        <v>1.6666666666666666E-2</v>
      </c>
      <c r="AB48" s="4">
        <v>13.386666666666665</v>
      </c>
      <c r="AC48" s="4">
        <v>17.206666666666667</v>
      </c>
      <c r="AD48" s="4">
        <v>6.6666666666666666E-2</v>
      </c>
      <c r="AE48" s="4">
        <v>5.84</v>
      </c>
      <c r="AF48" s="4">
        <v>6.6666666666666671E-3</v>
      </c>
      <c r="AG48" s="4">
        <v>0</v>
      </c>
      <c r="AH48" s="4">
        <v>0</v>
      </c>
      <c r="AI48" s="4">
        <v>0.13666666666666669</v>
      </c>
      <c r="AJ48" s="4">
        <v>100</v>
      </c>
      <c r="AK48" s="54">
        <v>8</v>
      </c>
      <c r="AL48" s="4">
        <f t="shared" si="29"/>
        <v>0.23987420701621212</v>
      </c>
      <c r="AM48" s="4">
        <f t="shared" si="30"/>
        <v>2.1688445480670172E-3</v>
      </c>
      <c r="AN48" s="4">
        <f t="shared" si="31"/>
        <v>1.7420159410074278</v>
      </c>
      <c r="AO48" s="4">
        <f t="shared" si="32"/>
        <v>2.2391151114243883</v>
      </c>
      <c r="AP48" s="4">
        <f t="shared" si="33"/>
        <v>8.6753781922680687E-3</v>
      </c>
      <c r="AQ48" s="4">
        <f t="shared" si="34"/>
        <v>0.75996312964268276</v>
      </c>
      <c r="AR48" s="4">
        <f t="shared" si="35"/>
        <v>8.6753781922680687E-4</v>
      </c>
      <c r="AS48" s="4">
        <f t="shared" si="36"/>
        <v>0</v>
      </c>
      <c r="AT48" s="4">
        <f t="shared" si="37"/>
        <v>0</v>
      </c>
      <c r="AU48" s="4">
        <f t="shared" si="38"/>
        <v>1.7784525294149544E-2</v>
      </c>
      <c r="AV48" s="4">
        <f t="shared" si="39"/>
        <v>5.0104646749444219</v>
      </c>
      <c r="AW48" s="4">
        <f t="shared" si="40"/>
        <v>1.008512714851163</v>
      </c>
      <c r="AX48" s="4">
        <f t="shared" si="41"/>
        <v>0.99983733665889485</v>
      </c>
      <c r="AY48" s="4">
        <f t="shared" si="42"/>
        <v>0.24854958520848019</v>
      </c>
      <c r="AZ48" s="4">
        <f t="shared" si="43"/>
        <v>0.75354838709677407</v>
      </c>
      <c r="BA48" s="4">
        <f t="shared" si="44"/>
        <v>0.2378494623655914</v>
      </c>
      <c r="BB48" s="4">
        <f t="shared" si="45"/>
        <v>8.6021505376344086E-3</v>
      </c>
      <c r="BC48" s="4">
        <f t="shared" si="53"/>
        <v>75.354838709677409</v>
      </c>
      <c r="BD48" s="4">
        <f t="shared" si="54"/>
        <v>23.78494623655914</v>
      </c>
      <c r="BE48" s="4">
        <f t="shared" si="55"/>
        <v>0.86021505376344087</v>
      </c>
      <c r="BF48" s="4">
        <f t="shared" si="56"/>
        <v>99.999999999999986</v>
      </c>
      <c r="BG48" s="4">
        <f t="shared" si="47"/>
        <v>0.76008676789587848</v>
      </c>
      <c r="BH48" s="4">
        <f t="shared" si="48"/>
        <v>0.23991323210412152</v>
      </c>
      <c r="BI48" s="4">
        <f t="shared" si="49"/>
        <v>0.96509598603839442</v>
      </c>
      <c r="BJ48" s="4">
        <f t="shared" si="50"/>
        <v>3.4904013961605584E-2</v>
      </c>
      <c r="BK48" s="57"/>
    </row>
    <row r="49" spans="1:63" ht="12.95" customHeight="1" x14ac:dyDescent="0.2">
      <c r="B49" s="2">
        <v>42956</v>
      </c>
      <c r="C49" s="37" t="s">
        <v>12</v>
      </c>
      <c r="D49" s="6">
        <v>136.05000000000001</v>
      </c>
      <c r="E49" s="6">
        <v>2857.75</v>
      </c>
      <c r="F49" s="6">
        <v>2858.95</v>
      </c>
      <c r="G49" s="6">
        <v>-1281.95</v>
      </c>
      <c r="H49" s="4" t="s">
        <v>24</v>
      </c>
      <c r="I49" s="5" t="s">
        <v>383</v>
      </c>
      <c r="J49" s="4" t="s">
        <v>328</v>
      </c>
      <c r="K49" s="4" t="s">
        <v>300</v>
      </c>
      <c r="L49" s="19">
        <v>3</v>
      </c>
      <c r="M49" s="19">
        <v>3</v>
      </c>
      <c r="N49" s="4">
        <v>2.83</v>
      </c>
      <c r="O49" s="4">
        <v>3.6666666666666667E-2</v>
      </c>
      <c r="P49" s="4">
        <v>32.323333333333331</v>
      </c>
      <c r="Q49" s="4">
        <v>49.376666666666665</v>
      </c>
      <c r="R49" s="4">
        <v>0.11</v>
      </c>
      <c r="S49" s="4">
        <v>15.4</v>
      </c>
      <c r="T49" s="4">
        <v>5.3333333333333337E-2</v>
      </c>
      <c r="U49" s="4">
        <v>0</v>
      </c>
      <c r="V49" s="4">
        <v>0</v>
      </c>
      <c r="W49" s="4">
        <v>0.45</v>
      </c>
      <c r="X49" s="4">
        <v>100.59666666666665</v>
      </c>
      <c r="Y49" s="4">
        <v>61.486666666666657</v>
      </c>
      <c r="Z49" s="4">
        <v>1.92</v>
      </c>
      <c r="AA49" s="4">
        <v>0.02</v>
      </c>
      <c r="AB49" s="4">
        <v>13.326666666666668</v>
      </c>
      <c r="AC49" s="4">
        <v>17.276666666666667</v>
      </c>
      <c r="AD49" s="4">
        <v>5.000000000000001E-2</v>
      </c>
      <c r="AE49" s="4">
        <v>5.77</v>
      </c>
      <c r="AF49" s="4">
        <v>1.3333333333333334E-2</v>
      </c>
      <c r="AG49" s="4">
        <v>0</v>
      </c>
      <c r="AH49" s="4">
        <v>0</v>
      </c>
      <c r="AI49" s="4">
        <v>0.13</v>
      </c>
      <c r="AJ49" s="4">
        <v>100</v>
      </c>
      <c r="AK49" s="54">
        <v>8</v>
      </c>
      <c r="AL49" s="4">
        <f t="shared" si="29"/>
        <v>0.24981025696627998</v>
      </c>
      <c r="AM49" s="4">
        <f t="shared" si="30"/>
        <v>2.6021901767320833E-3</v>
      </c>
      <c r="AN49" s="4">
        <f t="shared" si="31"/>
        <v>1.733926054429145</v>
      </c>
      <c r="AO49" s="4">
        <f t="shared" si="32"/>
        <v>2.2478586143337314</v>
      </c>
      <c r="AP49" s="4">
        <f t="shared" si="33"/>
        <v>6.5054754418302089E-3</v>
      </c>
      <c r="AQ49" s="4">
        <f t="shared" si="34"/>
        <v>0.75073186598720598</v>
      </c>
      <c r="AR49" s="4">
        <f t="shared" si="35"/>
        <v>1.7347934511547222E-3</v>
      </c>
      <c r="AS49" s="4">
        <f t="shared" si="36"/>
        <v>0</v>
      </c>
      <c r="AT49" s="4">
        <f t="shared" si="37"/>
        <v>0</v>
      </c>
      <c r="AU49" s="4">
        <f t="shared" si="38"/>
        <v>1.6914236148758543E-2</v>
      </c>
      <c r="AV49" s="4">
        <f t="shared" si="39"/>
        <v>5.0100834869348381</v>
      </c>
      <c r="AW49" s="4">
        <f t="shared" si="40"/>
        <v>1.007047598395316</v>
      </c>
      <c r="AX49" s="4">
        <f t="shared" si="41"/>
        <v>1.0005421229534859</v>
      </c>
      <c r="AY49" s="4">
        <f t="shared" si="42"/>
        <v>0.25631573240811018</v>
      </c>
      <c r="AZ49" s="4">
        <f t="shared" si="43"/>
        <v>0.74547803617571073</v>
      </c>
      <c r="BA49" s="4">
        <f t="shared" si="44"/>
        <v>0.24806201550387602</v>
      </c>
      <c r="BB49" s="4">
        <f t="shared" si="45"/>
        <v>6.4599483204134389E-3</v>
      </c>
      <c r="BC49" s="4">
        <f t="shared" si="53"/>
        <v>74.547803617571077</v>
      </c>
      <c r="BD49" s="4">
        <f t="shared" si="54"/>
        <v>24.806201550387602</v>
      </c>
      <c r="BE49" s="4">
        <f t="shared" si="55"/>
        <v>0.64599483204134389</v>
      </c>
      <c r="BF49" s="4">
        <f t="shared" si="56"/>
        <v>100.00000000000001</v>
      </c>
      <c r="BG49" s="4">
        <f t="shared" si="47"/>
        <v>0.7503250975292588</v>
      </c>
      <c r="BH49" s="4">
        <f t="shared" si="48"/>
        <v>0.24967490247074126</v>
      </c>
      <c r="BI49" s="4">
        <f t="shared" si="49"/>
        <v>0.97461928934010156</v>
      </c>
      <c r="BJ49" s="4">
        <f t="shared" si="50"/>
        <v>2.5380710659898484E-2</v>
      </c>
      <c r="BK49" s="57"/>
    </row>
    <row r="50" spans="1:63" ht="12.95" customHeight="1" x14ac:dyDescent="0.2">
      <c r="A50" s="17">
        <v>11</v>
      </c>
      <c r="B50" s="2">
        <v>43003</v>
      </c>
      <c r="C50" s="37" t="s">
        <v>333</v>
      </c>
      <c r="D50" s="6">
        <v>149</v>
      </c>
      <c r="E50" s="6">
        <v>2870.7</v>
      </c>
      <c r="F50" s="6">
        <v>2886.5099999999998</v>
      </c>
      <c r="G50" s="6">
        <v>-1294.8999999999999</v>
      </c>
      <c r="H50" s="4" t="s">
        <v>24</v>
      </c>
      <c r="I50" s="5" t="s">
        <v>248</v>
      </c>
      <c r="J50" s="4" t="s">
        <v>328</v>
      </c>
      <c r="K50" s="4" t="s">
        <v>300</v>
      </c>
      <c r="L50" s="19">
        <v>1</v>
      </c>
      <c r="M50" s="19">
        <v>3</v>
      </c>
      <c r="N50" s="4">
        <v>2.7166666666666663</v>
      </c>
      <c r="O50" s="4">
        <v>0.06</v>
      </c>
      <c r="P50" s="4">
        <v>32.293333333333329</v>
      </c>
      <c r="Q50" s="4">
        <v>48.00333333333333</v>
      </c>
      <c r="R50" s="4">
        <v>0.26333333333333336</v>
      </c>
      <c r="S50" s="4">
        <v>14.99</v>
      </c>
      <c r="T50" s="4">
        <v>0</v>
      </c>
      <c r="U50" s="4">
        <v>0</v>
      </c>
      <c r="V50" s="4">
        <v>0.5033333333333333</v>
      </c>
      <c r="W50" s="4">
        <v>0</v>
      </c>
      <c r="X50" s="4">
        <v>98.883333333333326</v>
      </c>
      <c r="Y50" s="4">
        <v>61.44</v>
      </c>
      <c r="Z50" s="4">
        <v>1.8766666666666667</v>
      </c>
      <c r="AA50" s="4">
        <v>3.3333333333333333E-2</v>
      </c>
      <c r="AB50" s="4">
        <v>13.553333333333333</v>
      </c>
      <c r="AC50" s="4">
        <v>17.096666666666668</v>
      </c>
      <c r="AD50" s="4">
        <v>0.12000000000000001</v>
      </c>
      <c r="AE50" s="4">
        <v>5.7233333333333336</v>
      </c>
      <c r="AF50" s="4">
        <v>0</v>
      </c>
      <c r="AG50" s="4">
        <v>0</v>
      </c>
      <c r="AH50" s="4">
        <v>0.15000000000000002</v>
      </c>
      <c r="AI50" s="4">
        <v>0</v>
      </c>
      <c r="AJ50" s="4">
        <v>100</v>
      </c>
      <c r="AK50" s="54">
        <v>8</v>
      </c>
      <c r="AL50" s="4">
        <f t="shared" si="29"/>
        <v>0.24435763888888892</v>
      </c>
      <c r="AM50" s="4">
        <f t="shared" si="30"/>
        <v>4.340277777777778E-3</v>
      </c>
      <c r="AN50" s="4">
        <f t="shared" si="31"/>
        <v>1.7647569444444444</v>
      </c>
      <c r="AO50" s="4">
        <f t="shared" si="32"/>
        <v>2.2261284722222223</v>
      </c>
      <c r="AP50" s="4">
        <f t="shared" si="33"/>
        <v>1.5625000000000003E-2</v>
      </c>
      <c r="AQ50" s="4">
        <f t="shared" si="34"/>
        <v>0.74522569444444453</v>
      </c>
      <c r="AR50" s="4">
        <f t="shared" si="35"/>
        <v>0</v>
      </c>
      <c r="AS50" s="4">
        <f t="shared" si="36"/>
        <v>0</v>
      </c>
      <c r="AT50" s="4">
        <f t="shared" si="37"/>
        <v>1.9531250000000003E-2</v>
      </c>
      <c r="AU50" s="4">
        <f t="shared" si="38"/>
        <v>0</v>
      </c>
      <c r="AV50" s="4">
        <f t="shared" si="39"/>
        <v>5.0199652777777786</v>
      </c>
      <c r="AW50" s="4">
        <f t="shared" si="40"/>
        <v>1.0052083333333335</v>
      </c>
      <c r="AX50" s="4">
        <f t="shared" si="41"/>
        <v>0.98958333333333348</v>
      </c>
      <c r="AY50" s="4">
        <f t="shared" si="42"/>
        <v>0.25998263888888895</v>
      </c>
      <c r="AZ50" s="4">
        <f t="shared" si="43"/>
        <v>0.74136442141623482</v>
      </c>
      <c r="BA50" s="4">
        <f t="shared" si="44"/>
        <v>0.24309153713298789</v>
      </c>
      <c r="BB50" s="4">
        <f t="shared" si="45"/>
        <v>1.5544041450777204E-2</v>
      </c>
      <c r="BC50" s="4">
        <f t="shared" si="53"/>
        <v>74.136442141623476</v>
      </c>
      <c r="BD50" s="4">
        <f t="shared" si="54"/>
        <v>24.309153713298791</v>
      </c>
      <c r="BE50" s="4">
        <f t="shared" si="55"/>
        <v>1.5544041450777204</v>
      </c>
      <c r="BF50" s="4">
        <f t="shared" si="56"/>
        <v>99.999999999999986</v>
      </c>
      <c r="BG50" s="4">
        <f t="shared" si="47"/>
        <v>0.75307017543859645</v>
      </c>
      <c r="BH50" s="4">
        <f t="shared" si="48"/>
        <v>0.2469298245614035</v>
      </c>
      <c r="BI50" s="4">
        <f t="shared" si="49"/>
        <v>0.93989983305509173</v>
      </c>
      <c r="BJ50" s="4">
        <f t="shared" si="50"/>
        <v>6.0100166944908176E-2</v>
      </c>
      <c r="BK50" s="57">
        <v>4.4062752450195859</v>
      </c>
    </row>
    <row r="51" spans="1:63" ht="12.95" customHeight="1" x14ac:dyDescent="0.2">
      <c r="B51" s="2">
        <v>43003</v>
      </c>
      <c r="C51" s="37" t="s">
        <v>333</v>
      </c>
      <c r="D51" s="6">
        <v>149</v>
      </c>
      <c r="E51" s="6">
        <v>2870.7</v>
      </c>
      <c r="F51" s="6">
        <v>2886.5099999999998</v>
      </c>
      <c r="G51" s="6">
        <v>-1294.8999999999999</v>
      </c>
      <c r="H51" s="4" t="s">
        <v>24</v>
      </c>
      <c r="I51" s="5" t="s">
        <v>248</v>
      </c>
      <c r="J51" s="4" t="s">
        <v>328</v>
      </c>
      <c r="K51" s="4" t="s">
        <v>300</v>
      </c>
      <c r="L51" s="19">
        <v>2</v>
      </c>
      <c r="M51" s="19">
        <v>2</v>
      </c>
      <c r="N51" s="4">
        <v>2.4950000000000001</v>
      </c>
      <c r="O51" s="4">
        <v>0.185</v>
      </c>
      <c r="P51" s="4">
        <v>31.99</v>
      </c>
      <c r="Q51" s="4">
        <v>47.07</v>
      </c>
      <c r="R51" s="4">
        <v>0.13500000000000001</v>
      </c>
      <c r="S51" s="4">
        <v>15.54</v>
      </c>
      <c r="T51" s="4">
        <v>0</v>
      </c>
      <c r="U51" s="4">
        <v>0.04</v>
      </c>
      <c r="V51" s="4">
        <v>1.1499999999999999</v>
      </c>
      <c r="W51" s="4">
        <v>0</v>
      </c>
      <c r="X51" s="4">
        <v>98.62</v>
      </c>
      <c r="Y51" s="4">
        <v>61.370000000000005</v>
      </c>
      <c r="Z51" s="4">
        <v>1.7349999999999999</v>
      </c>
      <c r="AA51" s="4">
        <v>0.1</v>
      </c>
      <c r="AB51" s="4">
        <v>13.52</v>
      </c>
      <c r="AC51" s="4">
        <v>16.875</v>
      </c>
      <c r="AD51" s="4">
        <v>0.06</v>
      </c>
      <c r="AE51" s="4">
        <v>5.9700000000000006</v>
      </c>
      <c r="AF51" s="4">
        <v>0</v>
      </c>
      <c r="AG51" s="4">
        <v>0.01</v>
      </c>
      <c r="AH51" s="4">
        <v>0.35000000000000003</v>
      </c>
      <c r="AI51" s="4">
        <v>0</v>
      </c>
      <c r="AJ51" s="4">
        <v>100</v>
      </c>
      <c r="AK51" s="54">
        <v>8</v>
      </c>
      <c r="AL51" s="4">
        <f t="shared" si="29"/>
        <v>0.22616913801531688</v>
      </c>
      <c r="AM51" s="4">
        <f t="shared" si="30"/>
        <v>1.3035685188202703E-2</v>
      </c>
      <c r="AN51" s="4">
        <f t="shared" si="31"/>
        <v>1.7624246374450054</v>
      </c>
      <c r="AO51" s="4">
        <f t="shared" si="32"/>
        <v>2.1997718755092062</v>
      </c>
      <c r="AP51" s="4">
        <f t="shared" si="33"/>
        <v>7.821411112921622E-3</v>
      </c>
      <c r="AQ51" s="4">
        <f t="shared" si="34"/>
        <v>0.77823040573570146</v>
      </c>
      <c r="AR51" s="4">
        <f t="shared" si="35"/>
        <v>0</v>
      </c>
      <c r="AS51" s="4">
        <f t="shared" si="36"/>
        <v>1.3035685188202703E-3</v>
      </c>
      <c r="AT51" s="4">
        <f t="shared" si="37"/>
        <v>4.5624898158709466E-2</v>
      </c>
      <c r="AU51" s="4">
        <f t="shared" si="38"/>
        <v>0</v>
      </c>
      <c r="AV51" s="4">
        <f t="shared" si="39"/>
        <v>5.0343816196838844</v>
      </c>
      <c r="AW51" s="4">
        <f t="shared" si="40"/>
        <v>1.0122209548639398</v>
      </c>
      <c r="AX51" s="4">
        <f t="shared" si="41"/>
        <v>1.0043995437510183</v>
      </c>
      <c r="AY51" s="4">
        <f t="shared" si="42"/>
        <v>0.2339905491282385</v>
      </c>
      <c r="AZ51" s="4">
        <f t="shared" si="43"/>
        <v>0.76883451384417267</v>
      </c>
      <c r="BA51" s="4">
        <f t="shared" si="44"/>
        <v>0.22343850611719251</v>
      </c>
      <c r="BB51" s="4">
        <f t="shared" si="45"/>
        <v>7.7269800386349013E-3</v>
      </c>
      <c r="BC51" s="4">
        <f t="shared" si="53"/>
        <v>76.88345138441727</v>
      </c>
      <c r="BD51" s="4">
        <f t="shared" si="54"/>
        <v>22.343850611719251</v>
      </c>
      <c r="BE51" s="4">
        <f t="shared" si="55"/>
        <v>0.77269800386349008</v>
      </c>
      <c r="BF51" s="4">
        <f t="shared" si="56"/>
        <v>100.00000000000001</v>
      </c>
      <c r="BG51" s="4">
        <f t="shared" si="47"/>
        <v>0.77482154445165485</v>
      </c>
      <c r="BH51" s="4">
        <f t="shared" si="48"/>
        <v>0.2251784555483452</v>
      </c>
      <c r="BI51" s="4">
        <f t="shared" si="49"/>
        <v>0.96657381615598892</v>
      </c>
      <c r="BJ51" s="4">
        <f t="shared" si="50"/>
        <v>3.3426183844011144E-2</v>
      </c>
      <c r="BK51" s="57"/>
    </row>
    <row r="52" spans="1:63" ht="12.95" customHeight="1" x14ac:dyDescent="0.2">
      <c r="B52" s="2">
        <v>43003</v>
      </c>
      <c r="C52" s="37" t="s">
        <v>333</v>
      </c>
      <c r="D52" s="6">
        <v>149</v>
      </c>
      <c r="E52" s="6">
        <v>2870.7</v>
      </c>
      <c r="F52" s="6">
        <v>2886.5099999999998</v>
      </c>
      <c r="G52" s="6">
        <v>-1294.8999999999999</v>
      </c>
      <c r="H52" s="4" t="s">
        <v>24</v>
      </c>
      <c r="I52" s="5" t="s">
        <v>248</v>
      </c>
      <c r="J52" s="4" t="s">
        <v>328</v>
      </c>
      <c r="K52" s="4" t="s">
        <v>300</v>
      </c>
      <c r="L52" s="19">
        <v>3</v>
      </c>
      <c r="M52" s="19">
        <v>3</v>
      </c>
      <c r="N52" s="4">
        <v>2.4633333333333334</v>
      </c>
      <c r="O52" s="4">
        <v>0.10000000000000002</v>
      </c>
      <c r="P52" s="4">
        <v>32.583333333333336</v>
      </c>
      <c r="Q52" s="4">
        <v>47.633333333333333</v>
      </c>
      <c r="R52" s="4">
        <v>0.16</v>
      </c>
      <c r="S52" s="4">
        <v>15.556666666666667</v>
      </c>
      <c r="T52" s="4">
        <v>0</v>
      </c>
      <c r="U52" s="4">
        <v>0</v>
      </c>
      <c r="V52" s="4">
        <v>0.60666666666666669</v>
      </c>
      <c r="W52" s="4">
        <v>0</v>
      </c>
      <c r="X52" s="4">
        <v>99.11</v>
      </c>
      <c r="Y52" s="4">
        <v>61.446666666666665</v>
      </c>
      <c r="Z52" s="4">
        <v>1.7</v>
      </c>
      <c r="AA52" s="4">
        <v>5.3333333333333337E-2</v>
      </c>
      <c r="AB52" s="4">
        <v>13.663333333333332</v>
      </c>
      <c r="AC52" s="4">
        <v>16.95</v>
      </c>
      <c r="AD52" s="4">
        <v>7.0000000000000007E-2</v>
      </c>
      <c r="AE52" s="4">
        <v>5.93</v>
      </c>
      <c r="AF52" s="4">
        <v>0</v>
      </c>
      <c r="AG52" s="4">
        <v>0</v>
      </c>
      <c r="AH52" s="4">
        <v>0.18000000000000002</v>
      </c>
      <c r="AI52" s="4">
        <v>0</v>
      </c>
      <c r="AJ52" s="4">
        <v>100</v>
      </c>
      <c r="AK52" s="54">
        <v>8</v>
      </c>
      <c r="AL52" s="4">
        <f t="shared" si="29"/>
        <v>0.22133015080828905</v>
      </c>
      <c r="AM52" s="4">
        <f t="shared" si="30"/>
        <v>6.943691005750245E-3</v>
      </c>
      <c r="AN52" s="4">
        <f t="shared" si="31"/>
        <v>1.7788868395356408</v>
      </c>
      <c r="AO52" s="4">
        <f t="shared" si="32"/>
        <v>2.2067917977649993</v>
      </c>
      <c r="AP52" s="4">
        <f t="shared" si="33"/>
        <v>9.1135944450471962E-3</v>
      </c>
      <c r="AQ52" s="4">
        <f t="shared" si="34"/>
        <v>0.77205164370185531</v>
      </c>
      <c r="AR52" s="4">
        <f t="shared" si="35"/>
        <v>0</v>
      </c>
      <c r="AS52" s="4">
        <f t="shared" si="36"/>
        <v>0</v>
      </c>
      <c r="AT52" s="4">
        <f t="shared" si="37"/>
        <v>2.3434957144407079E-2</v>
      </c>
      <c r="AU52" s="4">
        <f t="shared" si="38"/>
        <v>0</v>
      </c>
      <c r="AV52" s="4">
        <f t="shared" si="39"/>
        <v>5.0185526744059894</v>
      </c>
      <c r="AW52" s="4">
        <f t="shared" si="40"/>
        <v>1.0024953889551915</v>
      </c>
      <c r="AX52" s="4">
        <f t="shared" si="41"/>
        <v>0.99338179451014441</v>
      </c>
      <c r="AY52" s="4">
        <f t="shared" si="42"/>
        <v>0.23044374525333625</v>
      </c>
      <c r="AZ52" s="4">
        <f t="shared" si="43"/>
        <v>0.77012987012987011</v>
      </c>
      <c r="BA52" s="4">
        <f t="shared" si="44"/>
        <v>0.2207792207792208</v>
      </c>
      <c r="BB52" s="4">
        <f t="shared" si="45"/>
        <v>9.0909090909090922E-3</v>
      </c>
      <c r="BC52" s="4">
        <f t="shared" si="53"/>
        <v>77.012987012987011</v>
      </c>
      <c r="BD52" s="4">
        <f t="shared" si="54"/>
        <v>22.077922077922079</v>
      </c>
      <c r="BE52" s="4">
        <f t="shared" si="55"/>
        <v>0.90909090909090917</v>
      </c>
      <c r="BF52" s="4">
        <f t="shared" si="56"/>
        <v>100</v>
      </c>
      <c r="BG52" s="4">
        <f t="shared" si="47"/>
        <v>0.77719528178243769</v>
      </c>
      <c r="BH52" s="4">
        <f t="shared" si="48"/>
        <v>0.22280471821756226</v>
      </c>
      <c r="BI52" s="4">
        <f t="shared" si="49"/>
        <v>0.96045197740112997</v>
      </c>
      <c r="BJ52" s="4">
        <f t="shared" si="50"/>
        <v>3.954802259887006E-2</v>
      </c>
      <c r="BK52" s="57"/>
    </row>
    <row r="53" spans="1:63" ht="12.95" customHeight="1" x14ac:dyDescent="0.2">
      <c r="B53" s="2">
        <v>43003</v>
      </c>
      <c r="C53" s="37" t="s">
        <v>333</v>
      </c>
      <c r="D53" s="6">
        <v>149</v>
      </c>
      <c r="E53" s="6">
        <v>2870.7</v>
      </c>
      <c r="F53" s="6">
        <v>2886.5099999999998</v>
      </c>
      <c r="G53" s="6">
        <v>-1294.8999999999999</v>
      </c>
      <c r="H53" s="4" t="s">
        <v>24</v>
      </c>
      <c r="I53" s="5" t="s">
        <v>248</v>
      </c>
      <c r="J53" s="4" t="s">
        <v>328</v>
      </c>
      <c r="K53" s="4" t="s">
        <v>300</v>
      </c>
      <c r="L53" s="19">
        <v>4</v>
      </c>
      <c r="M53" s="19">
        <v>3</v>
      </c>
      <c r="N53" s="4">
        <v>2.2566666666666668</v>
      </c>
      <c r="O53" s="4">
        <v>1.6666666666666666E-2</v>
      </c>
      <c r="P53" s="4">
        <v>33.026666666666664</v>
      </c>
      <c r="Q53" s="4">
        <v>47.139999999999993</v>
      </c>
      <c r="R53" s="4">
        <v>0.13666666666666669</v>
      </c>
      <c r="S53" s="4">
        <v>16.033333333333335</v>
      </c>
      <c r="T53" s="4">
        <v>0</v>
      </c>
      <c r="U53" s="4">
        <v>0</v>
      </c>
      <c r="V53" s="4">
        <v>0.45999999999999996</v>
      </c>
      <c r="W53" s="4">
        <v>0</v>
      </c>
      <c r="X53" s="4">
        <v>99.070000000000007</v>
      </c>
      <c r="Y53" s="4">
        <v>61.46</v>
      </c>
      <c r="Z53" s="4">
        <v>1.5566666666666666</v>
      </c>
      <c r="AA53" s="4">
        <v>0.01</v>
      </c>
      <c r="AB53" s="4">
        <v>13.863333333333335</v>
      </c>
      <c r="AC53" s="4">
        <v>16.793333333333333</v>
      </c>
      <c r="AD53" s="4">
        <v>6.3333333333333339E-2</v>
      </c>
      <c r="AE53" s="4">
        <v>6.1166666666666671</v>
      </c>
      <c r="AF53" s="4">
        <v>0</v>
      </c>
      <c r="AG53" s="4">
        <v>0</v>
      </c>
      <c r="AH53" s="4">
        <v>0.13333333333333333</v>
      </c>
      <c r="AI53" s="4">
        <v>0</v>
      </c>
      <c r="AJ53" s="4">
        <v>100</v>
      </c>
      <c r="AK53" s="54">
        <v>8</v>
      </c>
      <c r="AL53" s="4">
        <f t="shared" si="29"/>
        <v>0.20262501355895432</v>
      </c>
      <c r="AM53" s="4">
        <f t="shared" si="30"/>
        <v>1.3016596160104132E-3</v>
      </c>
      <c r="AN53" s="4">
        <f t="shared" si="31"/>
        <v>1.8045341143291032</v>
      </c>
      <c r="AO53" s="4">
        <f t="shared" si="32"/>
        <v>2.185920381820154</v>
      </c>
      <c r="AP53" s="4">
        <f t="shared" si="33"/>
        <v>8.2438442347326172E-3</v>
      </c>
      <c r="AQ53" s="4">
        <f t="shared" si="34"/>
        <v>0.79618179845970283</v>
      </c>
      <c r="AR53" s="4">
        <f t="shared" si="35"/>
        <v>0</v>
      </c>
      <c r="AS53" s="4">
        <f t="shared" si="36"/>
        <v>0</v>
      </c>
      <c r="AT53" s="4">
        <f t="shared" si="37"/>
        <v>1.735546154680551E-2</v>
      </c>
      <c r="AU53" s="4">
        <f t="shared" si="38"/>
        <v>0</v>
      </c>
      <c r="AV53" s="4">
        <f t="shared" si="39"/>
        <v>5.0161622735654632</v>
      </c>
      <c r="AW53" s="4">
        <f t="shared" si="40"/>
        <v>1.0070506562533899</v>
      </c>
      <c r="AX53" s="4">
        <f t="shared" si="41"/>
        <v>0.99880681201865718</v>
      </c>
      <c r="AY53" s="4">
        <f t="shared" si="42"/>
        <v>0.21086885779368694</v>
      </c>
      <c r="AZ53" s="4">
        <f t="shared" si="43"/>
        <v>0.79060749676863418</v>
      </c>
      <c r="BA53" s="4">
        <f t="shared" si="44"/>
        <v>0.20120637656182677</v>
      </c>
      <c r="BB53" s="4">
        <f t="shared" si="45"/>
        <v>8.1861266695389904E-3</v>
      </c>
      <c r="BC53" s="4">
        <f t="shared" si="53"/>
        <v>79.060749676863423</v>
      </c>
      <c r="BD53" s="4">
        <f t="shared" si="54"/>
        <v>20.120637656182677</v>
      </c>
      <c r="BE53" s="4">
        <f t="shared" si="55"/>
        <v>0.818612666953899</v>
      </c>
      <c r="BF53" s="4">
        <f t="shared" si="56"/>
        <v>100</v>
      </c>
      <c r="BG53" s="4">
        <f t="shared" si="47"/>
        <v>0.79713292788879231</v>
      </c>
      <c r="BH53" s="4">
        <f t="shared" si="48"/>
        <v>0.20286707211120761</v>
      </c>
      <c r="BI53" s="4">
        <f t="shared" si="49"/>
        <v>0.96090534979423869</v>
      </c>
      <c r="BJ53" s="4">
        <f t="shared" si="50"/>
        <v>3.9094650205761319E-2</v>
      </c>
      <c r="BK53" s="57"/>
    </row>
    <row r="54" spans="1:63" ht="12.95" customHeight="1" x14ac:dyDescent="0.2">
      <c r="A54" s="17">
        <v>12</v>
      </c>
      <c r="B54" s="2">
        <v>43004</v>
      </c>
      <c r="C54" s="37" t="s">
        <v>334</v>
      </c>
      <c r="D54" s="6">
        <v>159.80000000000001</v>
      </c>
      <c r="E54" s="6">
        <v>2881.5</v>
      </c>
      <c r="F54" s="6">
        <v>2898.06</v>
      </c>
      <c r="G54" s="6">
        <v>-1305.7</v>
      </c>
      <c r="H54" s="4" t="s">
        <v>24</v>
      </c>
      <c r="I54" s="5" t="s">
        <v>383</v>
      </c>
      <c r="J54" s="4" t="s">
        <v>328</v>
      </c>
      <c r="K54" s="4" t="s">
        <v>300</v>
      </c>
      <c r="L54" s="19">
        <v>1</v>
      </c>
      <c r="M54" s="19">
        <v>3</v>
      </c>
      <c r="N54" s="4">
        <v>2.7333333333333329</v>
      </c>
      <c r="O54" s="4">
        <v>0.43</v>
      </c>
      <c r="P54" s="4">
        <v>32.15</v>
      </c>
      <c r="Q54" s="4">
        <v>48.513333333333328</v>
      </c>
      <c r="R54" s="4">
        <v>0.12666666666666668</v>
      </c>
      <c r="S54" s="4">
        <v>15.020000000000001</v>
      </c>
      <c r="T54" s="4">
        <v>2.6666666666666668E-2</v>
      </c>
      <c r="U54" s="4">
        <v>0</v>
      </c>
      <c r="V54" s="4">
        <v>0.81333333333333335</v>
      </c>
      <c r="W54" s="4">
        <v>0</v>
      </c>
      <c r="X54" s="4">
        <v>99.853333333333339</v>
      </c>
      <c r="Y54" s="4">
        <v>61.423333333333339</v>
      </c>
      <c r="Z54" s="4">
        <v>1.87</v>
      </c>
      <c r="AA54" s="4">
        <v>0.22666666666666668</v>
      </c>
      <c r="AB54" s="4">
        <v>13.37</v>
      </c>
      <c r="AC54" s="4">
        <v>17.116666666666664</v>
      </c>
      <c r="AD54" s="4">
        <v>5.6666666666666671E-2</v>
      </c>
      <c r="AE54" s="4">
        <v>5.68</v>
      </c>
      <c r="AF54" s="4">
        <v>6.6666666666666671E-3</v>
      </c>
      <c r="AG54" s="4">
        <v>0</v>
      </c>
      <c r="AH54" s="4">
        <v>0.24</v>
      </c>
      <c r="AI54" s="4">
        <v>0</v>
      </c>
      <c r="AJ54" s="4">
        <v>100</v>
      </c>
      <c r="AK54" s="54">
        <v>8</v>
      </c>
      <c r="AL54" s="4">
        <f t="shared" si="29"/>
        <v>0.24355565203234383</v>
      </c>
      <c r="AM54" s="4">
        <f t="shared" si="30"/>
        <v>2.9521897216041676E-2</v>
      </c>
      <c r="AN54" s="4">
        <f t="shared" si="31"/>
        <v>1.7413577901991639</v>
      </c>
      <c r="AO54" s="4">
        <f t="shared" si="32"/>
        <v>2.2293373853584408</v>
      </c>
      <c r="AP54" s="4">
        <f t="shared" si="33"/>
        <v>7.380474304010419E-3</v>
      </c>
      <c r="AQ54" s="4">
        <f t="shared" si="34"/>
        <v>0.73978401259022075</v>
      </c>
      <c r="AR54" s="4">
        <f t="shared" si="35"/>
        <v>8.6829109458946103E-4</v>
      </c>
      <c r="AS54" s="4">
        <f t="shared" si="36"/>
        <v>0</v>
      </c>
      <c r="AT54" s="4">
        <f t="shared" si="37"/>
        <v>3.1258479405220592E-2</v>
      </c>
      <c r="AU54" s="4">
        <f t="shared" si="38"/>
        <v>0</v>
      </c>
      <c r="AV54" s="4">
        <f t="shared" si="39"/>
        <v>5.023063982200032</v>
      </c>
      <c r="AW54" s="4">
        <f t="shared" si="40"/>
        <v>0.99072013892657507</v>
      </c>
      <c r="AX54" s="4">
        <f t="shared" si="41"/>
        <v>0.98333966462256461</v>
      </c>
      <c r="AY54" s="4">
        <f t="shared" si="42"/>
        <v>0.25093612633635426</v>
      </c>
      <c r="AZ54" s="4">
        <f t="shared" si="43"/>
        <v>0.74671340929009633</v>
      </c>
      <c r="BA54" s="4">
        <f t="shared" si="44"/>
        <v>0.2458369851007888</v>
      </c>
      <c r="BB54" s="4">
        <f t="shared" si="45"/>
        <v>7.4496056091148113E-3</v>
      </c>
      <c r="BC54" s="4">
        <f t="shared" si="53"/>
        <v>74.671340929009631</v>
      </c>
      <c r="BD54" s="4">
        <f t="shared" si="54"/>
        <v>24.583698510078879</v>
      </c>
      <c r="BE54" s="4">
        <f t="shared" si="55"/>
        <v>0.74496056091148111</v>
      </c>
      <c r="BF54" s="4">
        <f t="shared" si="56"/>
        <v>99.999999999999986</v>
      </c>
      <c r="BG54" s="4">
        <f t="shared" si="47"/>
        <v>0.75231788079470197</v>
      </c>
      <c r="BH54" s="4">
        <f t="shared" si="48"/>
        <v>0.24768211920529803</v>
      </c>
      <c r="BI54" s="4">
        <f t="shared" si="49"/>
        <v>0.97058823529411764</v>
      </c>
      <c r="BJ54" s="4">
        <f t="shared" si="50"/>
        <v>2.9411764705882353E-2</v>
      </c>
      <c r="BK54" s="57">
        <v>3.2863317178036482</v>
      </c>
    </row>
    <row r="55" spans="1:63" ht="12.95" customHeight="1" x14ac:dyDescent="0.2">
      <c r="B55" s="2">
        <v>43004</v>
      </c>
      <c r="C55" s="37" t="s">
        <v>334</v>
      </c>
      <c r="D55" s="6">
        <v>159.80000000000001</v>
      </c>
      <c r="E55" s="6">
        <v>2881.5</v>
      </c>
      <c r="F55" s="6">
        <v>2898.06</v>
      </c>
      <c r="G55" s="6">
        <v>-1305.7</v>
      </c>
      <c r="H55" s="4" t="s">
        <v>24</v>
      </c>
      <c r="I55" s="5" t="s">
        <v>383</v>
      </c>
      <c r="J55" s="4" t="s">
        <v>328</v>
      </c>
      <c r="K55" s="4" t="s">
        <v>300</v>
      </c>
      <c r="L55" s="19">
        <v>2</v>
      </c>
      <c r="M55" s="19">
        <v>3</v>
      </c>
      <c r="N55" s="4">
        <v>2.7033333333333336</v>
      </c>
      <c r="O55" s="4">
        <v>3.6666666666666667E-2</v>
      </c>
      <c r="P55" s="4">
        <v>32.559999999999995</v>
      </c>
      <c r="Q55" s="4">
        <v>48.833333333333336</v>
      </c>
      <c r="R55" s="4">
        <v>0.11333333333333334</v>
      </c>
      <c r="S55" s="4">
        <v>15.299999999999999</v>
      </c>
      <c r="T55" s="4">
        <v>1.6666666666666666E-2</v>
      </c>
      <c r="U55" s="4">
        <v>0</v>
      </c>
      <c r="V55" s="4">
        <v>0.45999999999999996</v>
      </c>
      <c r="W55" s="4">
        <v>0</v>
      </c>
      <c r="X55" s="4">
        <v>100.08333333333333</v>
      </c>
      <c r="Y55" s="4">
        <v>61.49</v>
      </c>
      <c r="Z55" s="4">
        <v>1.8466666666666667</v>
      </c>
      <c r="AA55" s="4">
        <v>0.02</v>
      </c>
      <c r="AB55" s="4">
        <v>13.5</v>
      </c>
      <c r="AC55" s="4">
        <v>17.173333333333336</v>
      </c>
      <c r="AD55" s="4">
        <v>5.3333333333333337E-2</v>
      </c>
      <c r="AE55" s="4">
        <v>5.7666666666666666</v>
      </c>
      <c r="AF55" s="4">
        <v>3.3333333333333335E-3</v>
      </c>
      <c r="AG55" s="4">
        <v>0</v>
      </c>
      <c r="AH55" s="4">
        <v>0.13666666666666669</v>
      </c>
      <c r="AI55" s="4">
        <v>0</v>
      </c>
      <c r="AJ55" s="4">
        <v>100</v>
      </c>
      <c r="AK55" s="54">
        <v>8</v>
      </c>
      <c r="AL55" s="4">
        <f t="shared" si="29"/>
        <v>0.24025586816284492</v>
      </c>
      <c r="AM55" s="4">
        <f t="shared" si="30"/>
        <v>2.6020491136770209E-3</v>
      </c>
      <c r="AN55" s="4">
        <f t="shared" si="31"/>
        <v>1.756383151731989</v>
      </c>
      <c r="AO55" s="4">
        <f t="shared" si="32"/>
        <v>2.2342928389440022</v>
      </c>
      <c r="AP55" s="4">
        <f t="shared" si="33"/>
        <v>6.9387976364720556E-3</v>
      </c>
      <c r="AQ55" s="4">
        <f t="shared" si="34"/>
        <v>0.75025749444354095</v>
      </c>
      <c r="AR55" s="4">
        <f t="shared" si="35"/>
        <v>4.3367485227950348E-4</v>
      </c>
      <c r="AS55" s="4">
        <f t="shared" si="36"/>
        <v>0</v>
      </c>
      <c r="AT55" s="4">
        <f t="shared" si="37"/>
        <v>1.7780668943459643E-2</v>
      </c>
      <c r="AU55" s="4">
        <f t="shared" si="38"/>
        <v>0</v>
      </c>
      <c r="AV55" s="4">
        <f t="shared" si="39"/>
        <v>5.0089445438282647</v>
      </c>
      <c r="AW55" s="4">
        <f t="shared" si="40"/>
        <v>0.99745216024285799</v>
      </c>
      <c r="AX55" s="4">
        <f t="shared" si="41"/>
        <v>0.99051336260638589</v>
      </c>
      <c r="AY55" s="4">
        <f t="shared" si="42"/>
        <v>0.24719466579931698</v>
      </c>
      <c r="AZ55" s="4">
        <f t="shared" si="43"/>
        <v>0.75217391304347825</v>
      </c>
      <c r="BA55" s="4">
        <f t="shared" si="44"/>
        <v>0.24086956521739131</v>
      </c>
      <c r="BB55" s="4">
        <f t="shared" si="45"/>
        <v>6.956521739130435E-3</v>
      </c>
      <c r="BC55" s="4">
        <f t="shared" si="53"/>
        <v>75.217391304347828</v>
      </c>
      <c r="BD55" s="4">
        <f t="shared" si="54"/>
        <v>24.086956521739129</v>
      </c>
      <c r="BE55" s="4">
        <f t="shared" si="55"/>
        <v>0.69565217391304346</v>
      </c>
      <c r="BF55" s="4">
        <f t="shared" si="56"/>
        <v>100</v>
      </c>
      <c r="BG55" s="4">
        <f t="shared" si="47"/>
        <v>0.75744308231173374</v>
      </c>
      <c r="BH55" s="4">
        <f t="shared" si="48"/>
        <v>0.2425569176882662</v>
      </c>
      <c r="BI55" s="4">
        <f t="shared" si="49"/>
        <v>0.97192982456140342</v>
      </c>
      <c r="BJ55" s="4">
        <f t="shared" si="50"/>
        <v>2.8070175438596492E-2</v>
      </c>
      <c r="BK55" s="57"/>
    </row>
    <row r="56" spans="1:63" ht="12.95" customHeight="1" x14ac:dyDescent="0.2">
      <c r="B56" s="2">
        <v>43004</v>
      </c>
      <c r="C56" s="37" t="s">
        <v>334</v>
      </c>
      <c r="D56" s="6">
        <v>159.80000000000001</v>
      </c>
      <c r="E56" s="6">
        <v>2881.5</v>
      </c>
      <c r="F56" s="6">
        <v>2898.06</v>
      </c>
      <c r="G56" s="6">
        <v>-1305.7</v>
      </c>
      <c r="H56" s="4" t="s">
        <v>24</v>
      </c>
      <c r="I56" s="5" t="s">
        <v>383</v>
      </c>
      <c r="J56" s="4" t="s">
        <v>328</v>
      </c>
      <c r="K56" s="4" t="s">
        <v>300</v>
      </c>
      <c r="L56" s="19">
        <v>3</v>
      </c>
      <c r="M56" s="19">
        <v>4</v>
      </c>
      <c r="N56" s="4">
        <v>2.5274999999999999</v>
      </c>
      <c r="O56" s="4">
        <v>4.2500000000000003E-2</v>
      </c>
      <c r="P56" s="4">
        <v>32.527500000000003</v>
      </c>
      <c r="Q56" s="4">
        <v>48.19</v>
      </c>
      <c r="R56" s="4">
        <v>0.09</v>
      </c>
      <c r="S56" s="4">
        <v>15.540000000000001</v>
      </c>
      <c r="T56" s="4">
        <v>2.2499999999999999E-2</v>
      </c>
      <c r="U56" s="4">
        <v>7.4999999999999997E-3</v>
      </c>
      <c r="V56" s="4">
        <v>0.45</v>
      </c>
      <c r="W56" s="4">
        <v>0</v>
      </c>
      <c r="X56" s="4">
        <v>99.412500000000009</v>
      </c>
      <c r="Y56" s="4">
        <v>61.49</v>
      </c>
      <c r="Z56" s="4">
        <v>1.7375</v>
      </c>
      <c r="AA56" s="4">
        <v>2.2499999999999999E-2</v>
      </c>
      <c r="AB56" s="4">
        <v>13.584999999999999</v>
      </c>
      <c r="AC56" s="4">
        <v>17.077500000000001</v>
      </c>
      <c r="AD56" s="4">
        <v>4.2500000000000003E-2</v>
      </c>
      <c r="AE56" s="4">
        <v>5.9</v>
      </c>
      <c r="AF56" s="4">
        <v>5.0000000000000001E-3</v>
      </c>
      <c r="AG56" s="4">
        <v>2.5000000000000001E-3</v>
      </c>
      <c r="AH56" s="4">
        <v>0.13250000000000001</v>
      </c>
      <c r="AI56" s="4">
        <v>0</v>
      </c>
      <c r="AJ56" s="4">
        <v>100</v>
      </c>
      <c r="AK56" s="54">
        <v>8</v>
      </c>
      <c r="AL56" s="4">
        <f t="shared" si="29"/>
        <v>0.22605301675069117</v>
      </c>
      <c r="AM56" s="4">
        <f t="shared" si="30"/>
        <v>2.9273052528866481E-3</v>
      </c>
      <c r="AN56" s="4">
        <f t="shared" si="31"/>
        <v>1.7674418604651163</v>
      </c>
      <c r="AO56" s="4">
        <f t="shared" si="32"/>
        <v>2.2218246869409661</v>
      </c>
      <c r="AP56" s="4">
        <f t="shared" si="33"/>
        <v>5.5293543665636694E-3</v>
      </c>
      <c r="AQ56" s="4">
        <f t="shared" si="34"/>
        <v>0.76760448853472119</v>
      </c>
      <c r="AR56" s="4">
        <f t="shared" si="35"/>
        <v>6.5051227841925522E-4</v>
      </c>
      <c r="AS56" s="4">
        <f t="shared" si="36"/>
        <v>3.2525613920962761E-4</v>
      </c>
      <c r="AT56" s="4">
        <f t="shared" si="37"/>
        <v>1.7238575378110264E-2</v>
      </c>
      <c r="AU56" s="4">
        <f t="shared" si="38"/>
        <v>0</v>
      </c>
      <c r="AV56" s="4">
        <f t="shared" si="39"/>
        <v>5.0095950561066847</v>
      </c>
      <c r="AW56" s="4">
        <f t="shared" si="40"/>
        <v>0.99918685965197607</v>
      </c>
      <c r="AX56" s="4">
        <f t="shared" si="41"/>
        <v>0.99365750528541241</v>
      </c>
      <c r="AY56" s="4">
        <f t="shared" si="42"/>
        <v>0.23158237111725485</v>
      </c>
      <c r="AZ56" s="4">
        <f t="shared" si="43"/>
        <v>0.76822916666666663</v>
      </c>
      <c r="BA56" s="4">
        <f t="shared" si="44"/>
        <v>0.22623697916666663</v>
      </c>
      <c r="BB56" s="4">
        <f t="shared" si="45"/>
        <v>5.5338541666666661E-3</v>
      </c>
      <c r="BC56" s="4">
        <f t="shared" si="53"/>
        <v>76.822916666666657</v>
      </c>
      <c r="BD56" s="4">
        <f t="shared" si="54"/>
        <v>22.623697916666664</v>
      </c>
      <c r="BE56" s="4">
        <f t="shared" si="55"/>
        <v>0.55338541666666663</v>
      </c>
      <c r="BF56" s="4">
        <f t="shared" si="56"/>
        <v>99.999999999999986</v>
      </c>
      <c r="BG56" s="4">
        <f t="shared" si="47"/>
        <v>0.7725040916530278</v>
      </c>
      <c r="BH56" s="4">
        <f t="shared" si="48"/>
        <v>0.22749590834697214</v>
      </c>
      <c r="BI56" s="4">
        <f t="shared" si="49"/>
        <v>0.97612359550561789</v>
      </c>
      <c r="BJ56" s="4">
        <f t="shared" si="50"/>
        <v>2.3876404494382022E-2</v>
      </c>
      <c r="BK56" s="57"/>
    </row>
    <row r="57" spans="1:63" ht="12.95" customHeight="1" x14ac:dyDescent="0.2">
      <c r="B57" s="2">
        <v>43004</v>
      </c>
      <c r="C57" s="37" t="s">
        <v>334</v>
      </c>
      <c r="D57" s="6">
        <v>159.80000000000001</v>
      </c>
      <c r="E57" s="6">
        <v>2881.5</v>
      </c>
      <c r="F57" s="6">
        <v>2898.06</v>
      </c>
      <c r="G57" s="6">
        <v>-1305.7</v>
      </c>
      <c r="H57" s="4" t="s">
        <v>24</v>
      </c>
      <c r="I57" s="5" t="s">
        <v>383</v>
      </c>
      <c r="J57" s="4" t="s">
        <v>328</v>
      </c>
      <c r="K57" s="4" t="s">
        <v>300</v>
      </c>
      <c r="L57" s="19">
        <v>4</v>
      </c>
      <c r="M57" s="19">
        <v>3</v>
      </c>
      <c r="N57" s="4">
        <v>2.4500000000000002</v>
      </c>
      <c r="O57" s="4">
        <v>0.28999999999999998</v>
      </c>
      <c r="P57" s="4">
        <v>32.373333333333335</v>
      </c>
      <c r="Q57" s="4">
        <v>47.79</v>
      </c>
      <c r="R57" s="4">
        <v>0.11333333333333333</v>
      </c>
      <c r="S57" s="4">
        <v>15.406666666666666</v>
      </c>
      <c r="T57" s="4">
        <v>1.3333333333333334E-2</v>
      </c>
      <c r="U57" s="4">
        <v>0</v>
      </c>
      <c r="V57" s="4">
        <v>0.83333333333333337</v>
      </c>
      <c r="W57" s="4">
        <v>0</v>
      </c>
      <c r="X57" s="4">
        <v>99.31</v>
      </c>
      <c r="Y57" s="4">
        <v>61.446666666666665</v>
      </c>
      <c r="Z57" s="4">
        <v>1.6833333333333333</v>
      </c>
      <c r="AA57" s="4">
        <v>0.15666666666666665</v>
      </c>
      <c r="AB57" s="4">
        <v>13.560000000000002</v>
      </c>
      <c r="AC57" s="4">
        <v>16.98</v>
      </c>
      <c r="AD57" s="4">
        <v>4.9999999999999996E-2</v>
      </c>
      <c r="AE57" s="4">
        <v>5.8633333333333333</v>
      </c>
      <c r="AF57" s="4">
        <v>3.3333333333333335E-3</v>
      </c>
      <c r="AG57" s="4">
        <v>0</v>
      </c>
      <c r="AH57" s="4">
        <v>0.24666666666666667</v>
      </c>
      <c r="AI57" s="4">
        <v>0</v>
      </c>
      <c r="AJ57" s="4">
        <v>100</v>
      </c>
      <c r="AK57" s="54">
        <v>8</v>
      </c>
      <c r="AL57" s="4">
        <f t="shared" si="29"/>
        <v>0.21916024736899209</v>
      </c>
      <c r="AM57" s="4">
        <f t="shared" si="30"/>
        <v>2.0397092329391343E-2</v>
      </c>
      <c r="AN57" s="4">
        <f t="shared" si="31"/>
        <v>1.7654334382120001</v>
      </c>
      <c r="AO57" s="4">
        <f t="shared" si="32"/>
        <v>2.2106976239557343</v>
      </c>
      <c r="AP57" s="4">
        <f t="shared" si="33"/>
        <v>6.5097103178908535E-3</v>
      </c>
      <c r="AQ57" s="4">
        <f t="shared" si="34"/>
        <v>0.76337202994466757</v>
      </c>
      <c r="AR57" s="4">
        <f t="shared" si="35"/>
        <v>4.3398068785939031E-4</v>
      </c>
      <c r="AS57" s="4">
        <f t="shared" si="36"/>
        <v>0</v>
      </c>
      <c r="AT57" s="4">
        <f t="shared" si="37"/>
        <v>3.2114570901594884E-2</v>
      </c>
      <c r="AU57" s="4">
        <f t="shared" si="38"/>
        <v>0</v>
      </c>
      <c r="AV57" s="4">
        <f t="shared" si="39"/>
        <v>5.0181186937181304</v>
      </c>
      <c r="AW57" s="4">
        <f t="shared" si="40"/>
        <v>0.98904198763155049</v>
      </c>
      <c r="AX57" s="4">
        <f t="shared" si="41"/>
        <v>0.98253227731365966</v>
      </c>
      <c r="AY57" s="4">
        <f t="shared" si="42"/>
        <v>0.22566995768688294</v>
      </c>
      <c r="AZ57" s="4">
        <f t="shared" si="43"/>
        <v>0.77182974989030284</v>
      </c>
      <c r="BA57" s="4">
        <f t="shared" si="44"/>
        <v>0.2215884159719175</v>
      </c>
      <c r="BB57" s="4">
        <f t="shared" si="45"/>
        <v>6.5818341377797268E-3</v>
      </c>
      <c r="BC57" s="4">
        <f t="shared" si="53"/>
        <v>77.182974989030285</v>
      </c>
      <c r="BD57" s="4">
        <f t="shared" si="54"/>
        <v>22.158841597191749</v>
      </c>
      <c r="BE57" s="4">
        <f t="shared" si="55"/>
        <v>0.65818341377797274</v>
      </c>
      <c r="BF57" s="4">
        <f t="shared" si="56"/>
        <v>100.00000000000001</v>
      </c>
      <c r="BG57" s="4">
        <f t="shared" si="47"/>
        <v>0.77694346289752647</v>
      </c>
      <c r="BH57" s="4">
        <f t="shared" si="48"/>
        <v>0.22305653710247347</v>
      </c>
      <c r="BI57" s="4">
        <f t="shared" si="49"/>
        <v>0.97115384615384615</v>
      </c>
      <c r="BJ57" s="4">
        <f t="shared" si="50"/>
        <v>2.8846153846153844E-2</v>
      </c>
      <c r="BK57" s="57"/>
    </row>
    <row r="58" spans="1:63" ht="12.95" customHeight="1" x14ac:dyDescent="0.2">
      <c r="B58" s="2">
        <v>43004</v>
      </c>
      <c r="C58" s="37" t="s">
        <v>334</v>
      </c>
      <c r="D58" s="6">
        <v>159.80000000000001</v>
      </c>
      <c r="E58" s="6">
        <v>2881.5</v>
      </c>
      <c r="F58" s="6">
        <v>2898.06</v>
      </c>
      <c r="G58" s="6">
        <v>-1305.7</v>
      </c>
      <c r="H58" s="4" t="s">
        <v>24</v>
      </c>
      <c r="I58" s="5" t="s">
        <v>383</v>
      </c>
      <c r="J58" s="4" t="s">
        <v>328</v>
      </c>
      <c r="K58" s="4" t="s">
        <v>300</v>
      </c>
      <c r="L58" s="19">
        <v>5</v>
      </c>
      <c r="M58" s="19">
        <v>5</v>
      </c>
      <c r="N58" s="4">
        <v>2.6759999999999997</v>
      </c>
      <c r="O58" s="4">
        <v>0.13200000000000001</v>
      </c>
      <c r="P58" s="4">
        <v>32.303999999999995</v>
      </c>
      <c r="Q58" s="4">
        <v>48.384</v>
      </c>
      <c r="R58" s="4">
        <v>0.12</v>
      </c>
      <c r="S58" s="4">
        <v>15.190000000000001</v>
      </c>
      <c r="T58" s="4">
        <v>4.1999999999999996E-2</v>
      </c>
      <c r="U58" s="4">
        <v>0</v>
      </c>
      <c r="V58" s="4">
        <v>0.53599999999999992</v>
      </c>
      <c r="W58" s="4">
        <v>0</v>
      </c>
      <c r="X58" s="4">
        <v>99.419999999999987</v>
      </c>
      <c r="Y58" s="4">
        <v>61.47399999999999</v>
      </c>
      <c r="Z58" s="4">
        <v>1.8380000000000003</v>
      </c>
      <c r="AA58" s="4">
        <v>7.0000000000000007E-2</v>
      </c>
      <c r="AB58" s="4">
        <v>13.484</v>
      </c>
      <c r="AC58" s="4">
        <v>17.136000000000003</v>
      </c>
      <c r="AD58" s="4">
        <v>5.6000000000000008E-2</v>
      </c>
      <c r="AE58" s="4">
        <v>5.766</v>
      </c>
      <c r="AF58" s="4">
        <v>0.01</v>
      </c>
      <c r="AG58" s="4">
        <v>0</v>
      </c>
      <c r="AH58" s="4">
        <v>0.16</v>
      </c>
      <c r="AI58" s="4">
        <v>0</v>
      </c>
      <c r="AJ58" s="4">
        <v>100</v>
      </c>
      <c r="AK58" s="54">
        <v>8</v>
      </c>
      <c r="AL58" s="4">
        <f t="shared" si="29"/>
        <v>0.23919055210332829</v>
      </c>
      <c r="AM58" s="4">
        <f t="shared" si="30"/>
        <v>9.1095422455021655E-3</v>
      </c>
      <c r="AN58" s="4">
        <f t="shared" si="31"/>
        <v>1.7547581091193025</v>
      </c>
      <c r="AO58" s="4">
        <f t="shared" si="32"/>
        <v>2.2300159416989302</v>
      </c>
      <c r="AP58" s="4">
        <f t="shared" si="33"/>
        <v>7.2876337964017327E-3</v>
      </c>
      <c r="AQ58" s="4">
        <f t="shared" si="34"/>
        <v>0.75036600839379253</v>
      </c>
      <c r="AR58" s="4">
        <f t="shared" si="35"/>
        <v>1.3013631779288807E-3</v>
      </c>
      <c r="AS58" s="4">
        <f t="shared" si="36"/>
        <v>0</v>
      </c>
      <c r="AT58" s="4">
        <f t="shared" si="37"/>
        <v>2.082181084686209E-2</v>
      </c>
      <c r="AU58" s="4">
        <f t="shared" si="38"/>
        <v>0</v>
      </c>
      <c r="AV58" s="4">
        <f t="shared" si="39"/>
        <v>5.0128509613820489</v>
      </c>
      <c r="AW58" s="4">
        <f t="shared" si="40"/>
        <v>0.99684419429352256</v>
      </c>
      <c r="AX58" s="4">
        <f t="shared" si="41"/>
        <v>0.98955656049712082</v>
      </c>
      <c r="AY58" s="4">
        <f t="shared" si="42"/>
        <v>0.24647818589973003</v>
      </c>
      <c r="AZ58" s="4">
        <f t="shared" si="43"/>
        <v>0.75274151436031322</v>
      </c>
      <c r="BA58" s="4">
        <f t="shared" si="44"/>
        <v>0.2399477806788512</v>
      </c>
      <c r="BB58" s="4">
        <f t="shared" si="45"/>
        <v>7.3107049608355104E-3</v>
      </c>
      <c r="BC58" s="4">
        <f t="shared" si="53"/>
        <v>75.274151436031318</v>
      </c>
      <c r="BD58" s="4">
        <f t="shared" si="54"/>
        <v>23.994778067885118</v>
      </c>
      <c r="BE58" s="4">
        <f t="shared" si="55"/>
        <v>0.73107049608355101</v>
      </c>
      <c r="BF58" s="4">
        <f t="shared" si="56"/>
        <v>99.999999999999986</v>
      </c>
      <c r="BG58" s="4">
        <f t="shared" si="47"/>
        <v>0.75828511309836921</v>
      </c>
      <c r="BH58" s="4">
        <f t="shared" si="48"/>
        <v>0.24171488690163076</v>
      </c>
      <c r="BI58" s="4">
        <f t="shared" si="49"/>
        <v>0.97043294614572329</v>
      </c>
      <c r="BJ58" s="4">
        <f t="shared" si="50"/>
        <v>2.9567053854276663E-2</v>
      </c>
      <c r="BK58" s="57"/>
    </row>
    <row r="59" spans="1:63" ht="12.95" customHeight="1" x14ac:dyDescent="0.2">
      <c r="B59" s="2">
        <v>43004</v>
      </c>
      <c r="C59" s="37" t="s">
        <v>334</v>
      </c>
      <c r="D59" s="6">
        <v>159.80000000000001</v>
      </c>
      <c r="E59" s="6">
        <v>2881.5</v>
      </c>
      <c r="F59" s="6">
        <v>2898.06</v>
      </c>
      <c r="G59" s="6">
        <v>-1305.7</v>
      </c>
      <c r="H59" s="4" t="s">
        <v>24</v>
      </c>
      <c r="I59" s="5" t="s">
        <v>383</v>
      </c>
      <c r="J59" s="4" t="s">
        <v>328</v>
      </c>
      <c r="K59" s="4" t="s">
        <v>300</v>
      </c>
      <c r="L59" s="19">
        <v>6</v>
      </c>
      <c r="M59" s="19">
        <v>3</v>
      </c>
      <c r="N59" s="4">
        <v>2.7233333333333332</v>
      </c>
      <c r="O59" s="4">
        <v>1.1866666666666668</v>
      </c>
      <c r="P59" s="4">
        <v>31.136666666666667</v>
      </c>
      <c r="Q59" s="4">
        <v>48.656666666666666</v>
      </c>
      <c r="R59" s="4">
        <v>9.9999999999999992E-2</v>
      </c>
      <c r="S59" s="4">
        <v>14.33</v>
      </c>
      <c r="T59" s="4">
        <v>2.6666666666666668E-2</v>
      </c>
      <c r="U59" s="4">
        <v>0</v>
      </c>
      <c r="V59" s="4">
        <v>0.98333333333333339</v>
      </c>
      <c r="W59" s="4">
        <v>0</v>
      </c>
      <c r="X59" s="4">
        <v>99.15666666666668</v>
      </c>
      <c r="Y59" s="4">
        <v>61.410000000000004</v>
      </c>
      <c r="Z59" s="4">
        <v>1.8733333333333333</v>
      </c>
      <c r="AA59" s="4">
        <v>0.63</v>
      </c>
      <c r="AB59" s="4">
        <v>13.020000000000001</v>
      </c>
      <c r="AC59" s="4">
        <v>17.266666666666666</v>
      </c>
      <c r="AD59" s="4">
        <v>4.3333333333333335E-2</v>
      </c>
      <c r="AE59" s="4">
        <v>5.4466666666666663</v>
      </c>
      <c r="AF59" s="4">
        <v>6.6666666666666671E-3</v>
      </c>
      <c r="AG59" s="4">
        <v>0</v>
      </c>
      <c r="AH59" s="4">
        <v>0.28999999999999998</v>
      </c>
      <c r="AI59" s="4">
        <v>0</v>
      </c>
      <c r="AJ59" s="4">
        <v>100</v>
      </c>
      <c r="AK59" s="54">
        <v>8</v>
      </c>
      <c r="AL59" s="4">
        <f t="shared" si="29"/>
        <v>0.24404277262118004</v>
      </c>
      <c r="AM59" s="4">
        <f t="shared" si="30"/>
        <v>8.2071323888617487E-2</v>
      </c>
      <c r="AN59" s="4">
        <f t="shared" si="31"/>
        <v>1.6961406936980949</v>
      </c>
      <c r="AO59" s="4">
        <f t="shared" si="32"/>
        <v>2.2493622102806277</v>
      </c>
      <c r="AP59" s="4">
        <f t="shared" si="33"/>
        <v>5.6451175161482932E-3</v>
      </c>
      <c r="AQ59" s="4">
        <f t="shared" si="34"/>
        <v>0.70954784779894697</v>
      </c>
      <c r="AR59" s="4">
        <f t="shared" si="35"/>
        <v>8.6847961786896825E-4</v>
      </c>
      <c r="AS59" s="4">
        <f t="shared" si="36"/>
        <v>0</v>
      </c>
      <c r="AT59" s="4">
        <f t="shared" si="37"/>
        <v>3.7778863377300111E-2</v>
      </c>
      <c r="AU59" s="4">
        <f t="shared" si="38"/>
        <v>0</v>
      </c>
      <c r="AV59" s="4">
        <f t="shared" si="39"/>
        <v>5.0254573087987842</v>
      </c>
      <c r="AW59" s="4">
        <f t="shared" si="40"/>
        <v>0.95923573793627526</v>
      </c>
      <c r="AX59" s="4">
        <f t="shared" si="41"/>
        <v>0.95359062042012699</v>
      </c>
      <c r="AY59" s="4">
        <f t="shared" si="42"/>
        <v>0.24968789013732834</v>
      </c>
      <c r="AZ59" s="4">
        <f t="shared" si="43"/>
        <v>0.73970122227252155</v>
      </c>
      <c r="BA59" s="4">
        <f t="shared" si="44"/>
        <v>0.25441376188320508</v>
      </c>
      <c r="BB59" s="4">
        <f t="shared" si="45"/>
        <v>5.8850158442734276E-3</v>
      </c>
      <c r="BC59" s="4">
        <f t="shared" si="53"/>
        <v>73.970122227252162</v>
      </c>
      <c r="BD59" s="4">
        <f t="shared" si="54"/>
        <v>25.441376188320508</v>
      </c>
      <c r="BE59" s="4">
        <f t="shared" si="55"/>
        <v>0.58850158442734279</v>
      </c>
      <c r="BF59" s="4">
        <f t="shared" si="56"/>
        <v>100.00000000000001</v>
      </c>
      <c r="BG59" s="4">
        <f t="shared" si="47"/>
        <v>0.74408014571948999</v>
      </c>
      <c r="BH59" s="4">
        <f t="shared" si="48"/>
        <v>0.25591985428051001</v>
      </c>
      <c r="BI59" s="4">
        <f t="shared" si="49"/>
        <v>0.97739130434782606</v>
      </c>
      <c r="BJ59" s="4">
        <f t="shared" si="50"/>
        <v>2.2608695652173914E-2</v>
      </c>
      <c r="BK59" s="57"/>
    </row>
    <row r="60" spans="1:63" ht="12.95" customHeight="1" x14ac:dyDescent="0.2">
      <c r="B60" s="2">
        <v>43004</v>
      </c>
      <c r="C60" s="37" t="s">
        <v>334</v>
      </c>
      <c r="D60" s="6">
        <v>159.80000000000001</v>
      </c>
      <c r="E60" s="6">
        <v>2881.5</v>
      </c>
      <c r="F60" s="6">
        <v>2898.06</v>
      </c>
      <c r="G60" s="6">
        <v>-1305.7</v>
      </c>
      <c r="H60" s="4" t="s">
        <v>24</v>
      </c>
      <c r="I60" s="5" t="s">
        <v>383</v>
      </c>
      <c r="J60" s="4" t="s">
        <v>328</v>
      </c>
      <c r="K60" s="4" t="s">
        <v>300</v>
      </c>
      <c r="L60" s="19">
        <v>7</v>
      </c>
      <c r="M60" s="19">
        <v>3</v>
      </c>
      <c r="N60" s="4">
        <v>2.77</v>
      </c>
      <c r="O60" s="4">
        <v>1.3333333333333334E-2</v>
      </c>
      <c r="P60" s="4">
        <v>32.336666666666666</v>
      </c>
      <c r="Q60" s="4">
        <v>48.856666666666662</v>
      </c>
      <c r="R60" s="4">
        <v>0.12666666666666668</v>
      </c>
      <c r="S60" s="4">
        <v>15.206666666666665</v>
      </c>
      <c r="T60" s="4">
        <v>3.3333333333333333E-2</v>
      </c>
      <c r="U60" s="4">
        <v>0</v>
      </c>
      <c r="V60" s="4">
        <v>0.45</v>
      </c>
      <c r="W60" s="4">
        <v>0</v>
      </c>
      <c r="X60" s="4">
        <v>99.839999999999989</v>
      </c>
      <c r="Y60" s="4">
        <v>61.486666666666672</v>
      </c>
      <c r="Z60" s="4">
        <v>1.8933333333333333</v>
      </c>
      <c r="AA60" s="4">
        <v>6.6666666666666671E-3</v>
      </c>
      <c r="AB60" s="4">
        <v>13.433333333333332</v>
      </c>
      <c r="AC60" s="4">
        <v>17.223333333333333</v>
      </c>
      <c r="AD60" s="4">
        <v>5.6666666666666671E-2</v>
      </c>
      <c r="AE60" s="4">
        <v>5.7433333333333332</v>
      </c>
      <c r="AF60" s="4">
        <v>6.6666666666666671E-3</v>
      </c>
      <c r="AG60" s="4">
        <v>0</v>
      </c>
      <c r="AH60" s="4">
        <v>0.13333333333333333</v>
      </c>
      <c r="AI60" s="4">
        <v>0</v>
      </c>
      <c r="AJ60" s="4">
        <v>100</v>
      </c>
      <c r="AK60" s="54">
        <v>8</v>
      </c>
      <c r="AL60" s="4">
        <f t="shared" si="29"/>
        <v>0.24634067006397048</v>
      </c>
      <c r="AM60" s="4">
        <f t="shared" si="30"/>
        <v>8.6739672557736098E-4</v>
      </c>
      <c r="AN60" s="4">
        <f t="shared" si="31"/>
        <v>1.7478044020383821</v>
      </c>
      <c r="AO60" s="4">
        <f t="shared" si="32"/>
        <v>2.2409194405291117</v>
      </c>
      <c r="AP60" s="4">
        <f t="shared" si="33"/>
        <v>7.3728721674075678E-3</v>
      </c>
      <c r="AQ60" s="4">
        <f t="shared" si="34"/>
        <v>0.7472622790848964</v>
      </c>
      <c r="AR60" s="4">
        <f t="shared" si="35"/>
        <v>8.6739672557736098E-4</v>
      </c>
      <c r="AS60" s="4">
        <f t="shared" si="36"/>
        <v>0</v>
      </c>
      <c r="AT60" s="4">
        <f t="shared" si="37"/>
        <v>1.7347934511547217E-2</v>
      </c>
      <c r="AU60" s="4">
        <f t="shared" si="38"/>
        <v>0</v>
      </c>
      <c r="AV60" s="4">
        <f t="shared" si="39"/>
        <v>5.0087823918464709</v>
      </c>
      <c r="AW60" s="4">
        <f t="shared" si="40"/>
        <v>1.0009758213162745</v>
      </c>
      <c r="AX60" s="4">
        <f t="shared" si="41"/>
        <v>0.99360294914886693</v>
      </c>
      <c r="AY60" s="4">
        <f t="shared" si="42"/>
        <v>0.25371354223137804</v>
      </c>
      <c r="AZ60" s="4">
        <f t="shared" si="43"/>
        <v>0.74653379549393406</v>
      </c>
      <c r="BA60" s="4">
        <f t="shared" si="44"/>
        <v>0.24610051993067589</v>
      </c>
      <c r="BB60" s="4">
        <f t="shared" si="45"/>
        <v>7.3656845753899483E-3</v>
      </c>
      <c r="BC60" s="4">
        <f t="shared" si="53"/>
        <v>74.653379549393406</v>
      </c>
      <c r="BD60" s="4">
        <f t="shared" si="54"/>
        <v>24.610051993067589</v>
      </c>
      <c r="BE60" s="4">
        <f t="shared" si="55"/>
        <v>0.7365684575389948</v>
      </c>
      <c r="BF60" s="4">
        <f t="shared" si="56"/>
        <v>99.999999999999986</v>
      </c>
      <c r="BG60" s="4">
        <f t="shared" si="47"/>
        <v>0.75207333042339586</v>
      </c>
      <c r="BH60" s="4">
        <f t="shared" si="48"/>
        <v>0.24792666957660409</v>
      </c>
      <c r="BI60" s="4">
        <f t="shared" si="49"/>
        <v>0.97094017094017093</v>
      </c>
      <c r="BJ60" s="4">
        <f t="shared" si="50"/>
        <v>2.9059829059829064E-2</v>
      </c>
      <c r="BK60" s="57"/>
    </row>
    <row r="61" spans="1:63" ht="12.95" customHeight="1" x14ac:dyDescent="0.2">
      <c r="B61" s="2">
        <v>43004</v>
      </c>
      <c r="C61" s="37" t="s">
        <v>334</v>
      </c>
      <c r="D61" s="6">
        <v>159.80000000000001</v>
      </c>
      <c r="E61" s="6">
        <v>2881.5</v>
      </c>
      <c r="F61" s="6">
        <v>2898.06</v>
      </c>
      <c r="G61" s="6">
        <v>-1305.7</v>
      </c>
      <c r="H61" s="4" t="s">
        <v>24</v>
      </c>
      <c r="I61" s="5" t="s">
        <v>383</v>
      </c>
      <c r="J61" s="4" t="s">
        <v>328</v>
      </c>
      <c r="K61" s="4" t="s">
        <v>300</v>
      </c>
      <c r="L61" s="19">
        <v>8</v>
      </c>
      <c r="M61" s="19">
        <v>4</v>
      </c>
      <c r="N61" s="4">
        <v>2.5474999999999999</v>
      </c>
      <c r="O61" s="4">
        <v>0.40249999999999997</v>
      </c>
      <c r="P61" s="4">
        <v>31.96</v>
      </c>
      <c r="Q61" s="4">
        <v>47.697500000000005</v>
      </c>
      <c r="R61" s="4">
        <v>8.7500000000000008E-2</v>
      </c>
      <c r="S61" s="4">
        <v>15.2675</v>
      </c>
      <c r="T61" s="4">
        <v>0.01</v>
      </c>
      <c r="U61" s="4">
        <v>0</v>
      </c>
      <c r="V61" s="4">
        <v>1.075</v>
      </c>
      <c r="W61" s="4">
        <v>0</v>
      </c>
      <c r="X61" s="4">
        <v>99.087500000000006</v>
      </c>
      <c r="Y61" s="4">
        <v>61.404999999999994</v>
      </c>
      <c r="Z61" s="4">
        <v>1.7600000000000002</v>
      </c>
      <c r="AA61" s="4">
        <v>0.21249999999999999</v>
      </c>
      <c r="AB61" s="4">
        <v>13.422499999999999</v>
      </c>
      <c r="AC61" s="4">
        <v>16.997500000000002</v>
      </c>
      <c r="AD61" s="4">
        <v>3.7499999999999999E-2</v>
      </c>
      <c r="AE61" s="4">
        <v>5.83</v>
      </c>
      <c r="AF61" s="4">
        <v>2.5000000000000001E-3</v>
      </c>
      <c r="AG61" s="4">
        <v>0</v>
      </c>
      <c r="AH61" s="4">
        <v>0.32250000000000001</v>
      </c>
      <c r="AI61" s="4">
        <v>0</v>
      </c>
      <c r="AJ61" s="4">
        <v>100</v>
      </c>
      <c r="AK61" s="54">
        <v>8</v>
      </c>
      <c r="AL61" s="4">
        <f t="shared" si="29"/>
        <v>0.22929728849442232</v>
      </c>
      <c r="AM61" s="4">
        <f t="shared" si="30"/>
        <v>2.7685041934695873E-2</v>
      </c>
      <c r="AN61" s="4">
        <f t="shared" si="31"/>
        <v>1.7487175311456722</v>
      </c>
      <c r="AO61" s="4">
        <f t="shared" si="32"/>
        <v>2.214477648399968</v>
      </c>
      <c r="AP61" s="4">
        <f t="shared" si="33"/>
        <v>4.8855956355345655E-3</v>
      </c>
      <c r="AQ61" s="4">
        <f t="shared" si="34"/>
        <v>0.75954726813777385</v>
      </c>
      <c r="AR61" s="4">
        <f t="shared" si="35"/>
        <v>3.2570637570230438E-4</v>
      </c>
      <c r="AS61" s="4">
        <f t="shared" si="36"/>
        <v>0</v>
      </c>
      <c r="AT61" s="4">
        <f t="shared" si="37"/>
        <v>4.2016122465597265E-2</v>
      </c>
      <c r="AU61" s="4">
        <f t="shared" si="38"/>
        <v>0</v>
      </c>
      <c r="AV61" s="4">
        <f t="shared" si="39"/>
        <v>5.0269522025893663</v>
      </c>
      <c r="AW61" s="4">
        <f t="shared" si="40"/>
        <v>0.99373015226773076</v>
      </c>
      <c r="AX61" s="4">
        <f t="shared" si="41"/>
        <v>0.98884455663219617</v>
      </c>
      <c r="AY61" s="4">
        <f t="shared" si="42"/>
        <v>0.23418288412995689</v>
      </c>
      <c r="AZ61" s="4">
        <f t="shared" si="43"/>
        <v>0.76433956079973775</v>
      </c>
      <c r="BA61" s="4">
        <f t="shared" si="44"/>
        <v>0.23074401835463784</v>
      </c>
      <c r="BB61" s="4">
        <f t="shared" si="45"/>
        <v>4.9164208456243851E-3</v>
      </c>
      <c r="BC61" s="4">
        <f t="shared" si="53"/>
        <v>76.433956079973768</v>
      </c>
      <c r="BD61" s="4">
        <f t="shared" si="54"/>
        <v>23.074401835463785</v>
      </c>
      <c r="BE61" s="4">
        <f t="shared" si="55"/>
        <v>0.49164208456243852</v>
      </c>
      <c r="BF61" s="4">
        <f t="shared" si="56"/>
        <v>100</v>
      </c>
      <c r="BG61" s="4">
        <f t="shared" si="47"/>
        <v>0.76811594202898548</v>
      </c>
      <c r="BH61" s="4">
        <f t="shared" si="48"/>
        <v>0.23188405797101452</v>
      </c>
      <c r="BI61" s="4">
        <f t="shared" si="49"/>
        <v>0.97913769123783034</v>
      </c>
      <c r="BJ61" s="4">
        <f t="shared" si="50"/>
        <v>2.0862308762169674E-2</v>
      </c>
      <c r="BK61" s="57"/>
    </row>
    <row r="62" spans="1:63" ht="12.95" customHeight="1" x14ac:dyDescent="0.2">
      <c r="B62" s="2">
        <v>43004</v>
      </c>
      <c r="C62" s="37" t="s">
        <v>334</v>
      </c>
      <c r="D62" s="6">
        <v>159.80000000000001</v>
      </c>
      <c r="E62" s="6">
        <v>2881.5</v>
      </c>
      <c r="F62" s="6">
        <v>2898.06</v>
      </c>
      <c r="G62" s="6">
        <v>-1305.7</v>
      </c>
      <c r="H62" s="4" t="s">
        <v>24</v>
      </c>
      <c r="I62" s="5" t="s">
        <v>383</v>
      </c>
      <c r="J62" s="4" t="s">
        <v>328</v>
      </c>
      <c r="K62" s="4" t="s">
        <v>300</v>
      </c>
      <c r="L62" s="19">
        <v>9</v>
      </c>
      <c r="M62" s="19">
        <v>3</v>
      </c>
      <c r="N62" s="4">
        <v>2.6166666666666667</v>
      </c>
      <c r="O62" s="4">
        <v>1.6666666666666666E-2</v>
      </c>
      <c r="P62" s="4">
        <v>32.53</v>
      </c>
      <c r="Q62" s="4">
        <v>48.419999999999995</v>
      </c>
      <c r="R62" s="4">
        <v>0.10333333333333335</v>
      </c>
      <c r="S62" s="4">
        <v>15.49</v>
      </c>
      <c r="T62" s="4">
        <v>1.6666666666666666E-2</v>
      </c>
      <c r="U62" s="4">
        <v>0</v>
      </c>
      <c r="V62" s="4">
        <v>0.45999999999999996</v>
      </c>
      <c r="W62" s="4">
        <v>0</v>
      </c>
      <c r="X62" s="4">
        <v>99.723333333333343</v>
      </c>
      <c r="Y62" s="4">
        <v>61.48</v>
      </c>
      <c r="Z62" s="4">
        <v>1.7933333333333332</v>
      </c>
      <c r="AA62" s="4">
        <v>0.01</v>
      </c>
      <c r="AB62" s="4">
        <v>13.543333333333335</v>
      </c>
      <c r="AC62" s="4">
        <v>17.103333333333332</v>
      </c>
      <c r="AD62" s="4">
        <v>4.6666666666666669E-2</v>
      </c>
      <c r="AE62" s="4">
        <v>5.8666666666666663</v>
      </c>
      <c r="AF62" s="4">
        <v>3.3333333333333335E-3</v>
      </c>
      <c r="AG62" s="4">
        <v>0</v>
      </c>
      <c r="AH62" s="4">
        <v>0.13333333333333333</v>
      </c>
      <c r="AI62" s="4">
        <v>0</v>
      </c>
      <c r="AJ62" s="4">
        <v>100</v>
      </c>
      <c r="AK62" s="54">
        <v>8</v>
      </c>
      <c r="AL62" s="4">
        <f t="shared" si="29"/>
        <v>0.23335502060290611</v>
      </c>
      <c r="AM62" s="4">
        <f t="shared" si="30"/>
        <v>1.3012361743656475E-3</v>
      </c>
      <c r="AN62" s="4">
        <f t="shared" si="31"/>
        <v>1.7623075254825422</v>
      </c>
      <c r="AO62" s="4">
        <f t="shared" si="32"/>
        <v>2.2255476035567123</v>
      </c>
      <c r="AP62" s="4">
        <f t="shared" si="33"/>
        <v>6.0724354803730219E-3</v>
      </c>
      <c r="AQ62" s="4">
        <f t="shared" si="34"/>
        <v>0.76339188896117982</v>
      </c>
      <c r="AR62" s="4">
        <f t="shared" si="35"/>
        <v>4.3374539145521587E-4</v>
      </c>
      <c r="AS62" s="4">
        <f t="shared" si="36"/>
        <v>0</v>
      </c>
      <c r="AT62" s="4">
        <f t="shared" si="37"/>
        <v>1.7349815658208635E-2</v>
      </c>
      <c r="AU62" s="4">
        <f t="shared" si="38"/>
        <v>0</v>
      </c>
      <c r="AV62" s="4">
        <f t="shared" si="39"/>
        <v>5.0097592713077432</v>
      </c>
      <c r="AW62" s="4">
        <f t="shared" si="40"/>
        <v>1.0028193450444589</v>
      </c>
      <c r="AX62" s="4">
        <f t="shared" si="41"/>
        <v>0.99674690956408596</v>
      </c>
      <c r="AY62" s="4">
        <f t="shared" si="42"/>
        <v>0.23942745608327914</v>
      </c>
      <c r="AZ62" s="4">
        <f t="shared" si="43"/>
        <v>0.76124567474048443</v>
      </c>
      <c r="BA62" s="4">
        <f t="shared" si="44"/>
        <v>0.23269896193771628</v>
      </c>
      <c r="BB62" s="4">
        <f t="shared" si="45"/>
        <v>6.0553633217993088E-3</v>
      </c>
      <c r="BC62" s="4">
        <f t="shared" si="53"/>
        <v>76.124567474048447</v>
      </c>
      <c r="BD62" s="4">
        <f t="shared" si="54"/>
        <v>23.269896193771629</v>
      </c>
      <c r="BE62" s="4">
        <f t="shared" si="55"/>
        <v>0.60553633217993086</v>
      </c>
      <c r="BF62" s="4">
        <f t="shared" si="56"/>
        <v>100.00000000000001</v>
      </c>
      <c r="BG62" s="4">
        <f t="shared" si="47"/>
        <v>0.76588337684943431</v>
      </c>
      <c r="BH62" s="4">
        <f t="shared" si="48"/>
        <v>0.23411662315056569</v>
      </c>
      <c r="BI62" s="4">
        <f t="shared" si="49"/>
        <v>0.97463768115942029</v>
      </c>
      <c r="BJ62" s="4">
        <f t="shared" si="50"/>
        <v>2.5362318840579712E-2</v>
      </c>
      <c r="BK62" s="57"/>
    </row>
    <row r="63" spans="1:63" ht="12.95" customHeight="1" x14ac:dyDescent="0.2">
      <c r="A63" s="17">
        <v>13</v>
      </c>
      <c r="B63" s="2">
        <v>43003</v>
      </c>
      <c r="C63" s="37" t="s">
        <v>335</v>
      </c>
      <c r="D63" s="6">
        <v>174.1</v>
      </c>
      <c r="E63" s="6">
        <v>2895.7999999999997</v>
      </c>
      <c r="F63" s="6">
        <v>2921.6999999999994</v>
      </c>
      <c r="G63" s="6">
        <v>-1319.9999999999998</v>
      </c>
      <c r="H63" s="4" t="s">
        <v>24</v>
      </c>
      <c r="I63" s="5" t="s">
        <v>379</v>
      </c>
      <c r="J63" s="4" t="s">
        <v>328</v>
      </c>
      <c r="K63" s="4" t="s">
        <v>300</v>
      </c>
      <c r="L63" s="19">
        <v>1</v>
      </c>
      <c r="M63" s="19">
        <v>2</v>
      </c>
      <c r="N63" s="4">
        <v>2.59</v>
      </c>
      <c r="O63" s="4">
        <v>7.0000000000000007E-2</v>
      </c>
      <c r="P63" s="4">
        <v>32.75</v>
      </c>
      <c r="Q63" s="4">
        <v>48.195</v>
      </c>
      <c r="R63" s="4">
        <v>0.155</v>
      </c>
      <c r="S63" s="4">
        <v>15.525</v>
      </c>
      <c r="T63" s="4">
        <v>0</v>
      </c>
      <c r="U63" s="4">
        <v>0</v>
      </c>
      <c r="V63" s="4">
        <v>0.69</v>
      </c>
      <c r="W63" s="4">
        <v>0</v>
      </c>
      <c r="X63" s="4">
        <v>100.03999999999999</v>
      </c>
      <c r="Y63" s="4">
        <v>61.44</v>
      </c>
      <c r="Z63" s="4">
        <v>1.77</v>
      </c>
      <c r="AA63" s="4">
        <v>3.5000000000000003E-2</v>
      </c>
      <c r="AB63" s="4">
        <v>13.61</v>
      </c>
      <c r="AC63" s="4">
        <v>16.990000000000002</v>
      </c>
      <c r="AD63" s="4">
        <v>7.0000000000000007E-2</v>
      </c>
      <c r="AE63" s="4">
        <v>5.8650000000000002</v>
      </c>
      <c r="AF63" s="4">
        <v>0</v>
      </c>
      <c r="AG63" s="4">
        <v>0</v>
      </c>
      <c r="AH63" s="4">
        <v>0.2</v>
      </c>
      <c r="AI63" s="4">
        <v>0</v>
      </c>
      <c r="AJ63" s="4">
        <v>100</v>
      </c>
      <c r="AK63" s="54">
        <v>8</v>
      </c>
      <c r="AL63" s="4">
        <f t="shared" si="29"/>
        <v>0.23046875000000003</v>
      </c>
      <c r="AM63" s="4">
        <f t="shared" si="30"/>
        <v>4.5572916666666678E-3</v>
      </c>
      <c r="AN63" s="4">
        <f t="shared" si="31"/>
        <v>1.7721354166666667</v>
      </c>
      <c r="AO63" s="4">
        <f t="shared" si="32"/>
        <v>2.2122395833333339</v>
      </c>
      <c r="AP63" s="4">
        <f t="shared" si="33"/>
        <v>9.1145833333333356E-3</v>
      </c>
      <c r="AQ63" s="4">
        <f t="shared" si="34"/>
        <v>0.76367187500000011</v>
      </c>
      <c r="AR63" s="4">
        <f t="shared" si="35"/>
        <v>0</v>
      </c>
      <c r="AS63" s="4">
        <f t="shared" si="36"/>
        <v>0</v>
      </c>
      <c r="AT63" s="4">
        <f t="shared" si="37"/>
        <v>2.6041666666666671E-2</v>
      </c>
      <c r="AU63" s="4">
        <f t="shared" si="38"/>
        <v>0</v>
      </c>
      <c r="AV63" s="4">
        <f t="shared" si="39"/>
        <v>5.0182291666666679</v>
      </c>
      <c r="AW63" s="4">
        <f t="shared" si="40"/>
        <v>1.0032552083333335</v>
      </c>
      <c r="AX63" s="4">
        <f t="shared" si="41"/>
        <v>0.99414062500000011</v>
      </c>
      <c r="AY63" s="4">
        <f t="shared" si="42"/>
        <v>0.23958333333333337</v>
      </c>
      <c r="AZ63" s="4">
        <f t="shared" si="43"/>
        <v>0.76119402985074625</v>
      </c>
      <c r="BA63" s="4">
        <f t="shared" si="44"/>
        <v>0.22972096041531473</v>
      </c>
      <c r="BB63" s="4">
        <f t="shared" si="45"/>
        <v>9.0850097339390014E-3</v>
      </c>
      <c r="BC63" s="4">
        <f t="shared" si="53"/>
        <v>76.119402985074629</v>
      </c>
      <c r="BD63" s="4">
        <f t="shared" si="54"/>
        <v>22.972096041531472</v>
      </c>
      <c r="BE63" s="4">
        <f t="shared" si="55"/>
        <v>0.90850097339390012</v>
      </c>
      <c r="BF63" s="4">
        <f t="shared" si="56"/>
        <v>100</v>
      </c>
      <c r="BG63" s="4">
        <f t="shared" si="47"/>
        <v>0.76817288801571715</v>
      </c>
      <c r="BH63" s="4">
        <f t="shared" si="48"/>
        <v>0.23182711198428291</v>
      </c>
      <c r="BI63" s="4">
        <f t="shared" si="49"/>
        <v>0.96195652173913038</v>
      </c>
      <c r="BJ63" s="4">
        <f t="shared" si="50"/>
        <v>3.8043478260869568E-2</v>
      </c>
      <c r="BK63" s="57">
        <v>1.2747374500536353</v>
      </c>
    </row>
    <row r="64" spans="1:63" ht="12.95" customHeight="1" x14ac:dyDescent="0.2">
      <c r="B64" s="2">
        <v>43003</v>
      </c>
      <c r="C64" s="37" t="s">
        <v>335</v>
      </c>
      <c r="D64" s="6">
        <v>174.1</v>
      </c>
      <c r="E64" s="6">
        <v>2895.7999999999997</v>
      </c>
      <c r="F64" s="6">
        <v>2921.6999999999994</v>
      </c>
      <c r="G64" s="6">
        <v>-1319.9999999999998</v>
      </c>
      <c r="H64" s="4" t="s">
        <v>24</v>
      </c>
      <c r="I64" s="5" t="s">
        <v>379</v>
      </c>
      <c r="J64" s="4" t="s">
        <v>328</v>
      </c>
      <c r="K64" s="4" t="s">
        <v>300</v>
      </c>
      <c r="L64" s="19">
        <v>2</v>
      </c>
      <c r="M64" s="19">
        <v>3</v>
      </c>
      <c r="N64" s="4">
        <v>2.5766666666666667</v>
      </c>
      <c r="O64" s="4">
        <v>0.20333333333333334</v>
      </c>
      <c r="P64" s="4">
        <v>32.693333333333335</v>
      </c>
      <c r="Q64" s="4">
        <v>48.103333333333332</v>
      </c>
      <c r="R64" s="4">
        <v>0.15</v>
      </c>
      <c r="S64" s="4">
        <v>15.513333333333334</v>
      </c>
      <c r="T64" s="4">
        <v>0</v>
      </c>
      <c r="U64" s="4">
        <v>0</v>
      </c>
      <c r="V64" s="4">
        <v>0.6333333333333333</v>
      </c>
      <c r="W64" s="4">
        <v>0</v>
      </c>
      <c r="X64" s="4">
        <v>99.95</v>
      </c>
      <c r="Y64" s="4">
        <v>61.426666666666669</v>
      </c>
      <c r="Z64" s="4">
        <v>1.7633333333333334</v>
      </c>
      <c r="AA64" s="4">
        <v>0.10666666666666667</v>
      </c>
      <c r="AB64" s="4">
        <v>13.593333333333334</v>
      </c>
      <c r="AC64" s="4">
        <v>16.973333333333333</v>
      </c>
      <c r="AD64" s="4">
        <v>6.6666666666666666E-2</v>
      </c>
      <c r="AE64" s="4">
        <v>5.8633333333333333</v>
      </c>
      <c r="AF64" s="4">
        <v>0</v>
      </c>
      <c r="AG64" s="4">
        <v>0</v>
      </c>
      <c r="AH64" s="4">
        <v>0.18666666666666668</v>
      </c>
      <c r="AI64" s="4">
        <v>0</v>
      </c>
      <c r="AJ64" s="4">
        <v>100</v>
      </c>
      <c r="AK64" s="54">
        <v>8</v>
      </c>
      <c r="AL64" s="4">
        <f t="shared" si="29"/>
        <v>0.22965053179943562</v>
      </c>
      <c r="AM64" s="4">
        <f t="shared" si="30"/>
        <v>1.3891903624918602E-2</v>
      </c>
      <c r="AN64" s="4">
        <f t="shared" si="31"/>
        <v>1.7703494682005643</v>
      </c>
      <c r="AO64" s="4">
        <f t="shared" si="32"/>
        <v>2.2105491643151725</v>
      </c>
      <c r="AP64" s="4">
        <f t="shared" si="33"/>
        <v>8.6824397655741251E-3</v>
      </c>
      <c r="AQ64" s="4">
        <f t="shared" si="34"/>
        <v>0.76362057738224431</v>
      </c>
      <c r="AR64" s="4">
        <f t="shared" si="35"/>
        <v>0</v>
      </c>
      <c r="AS64" s="4">
        <f t="shared" si="36"/>
        <v>0</v>
      </c>
      <c r="AT64" s="4">
        <f t="shared" si="37"/>
        <v>2.4310831343607554E-2</v>
      </c>
      <c r="AU64" s="4">
        <f t="shared" si="38"/>
        <v>0</v>
      </c>
      <c r="AV64" s="4">
        <f t="shared" si="39"/>
        <v>5.0210549164315177</v>
      </c>
      <c r="AW64" s="4">
        <f t="shared" si="40"/>
        <v>1.001953548947254</v>
      </c>
      <c r="AX64" s="4">
        <f t="shared" si="41"/>
        <v>0.99327110918167993</v>
      </c>
      <c r="AY64" s="4">
        <f t="shared" si="42"/>
        <v>0.23833297156500974</v>
      </c>
      <c r="AZ64" s="4">
        <f t="shared" si="43"/>
        <v>0.76213171577123051</v>
      </c>
      <c r="BA64" s="4">
        <f t="shared" si="44"/>
        <v>0.22920277296360489</v>
      </c>
      <c r="BB64" s="4">
        <f t="shared" si="45"/>
        <v>8.6655112651646445E-3</v>
      </c>
      <c r="BC64" s="4">
        <f t="shared" si="53"/>
        <v>76.213171577123049</v>
      </c>
      <c r="BD64" s="4">
        <f t="shared" si="54"/>
        <v>22.920277296360489</v>
      </c>
      <c r="BE64" s="4">
        <f t="shared" si="55"/>
        <v>0.86655112651646449</v>
      </c>
      <c r="BF64" s="4">
        <f t="shared" si="56"/>
        <v>100</v>
      </c>
      <c r="BG64" s="4">
        <f t="shared" si="47"/>
        <v>0.76879370629370625</v>
      </c>
      <c r="BH64" s="4">
        <f t="shared" si="48"/>
        <v>0.23120629370629373</v>
      </c>
      <c r="BI64" s="4">
        <f t="shared" si="49"/>
        <v>0.96357012750455373</v>
      </c>
      <c r="BJ64" s="4">
        <f t="shared" si="50"/>
        <v>3.6429872495446262E-2</v>
      </c>
      <c r="BK64" s="57"/>
    </row>
    <row r="65" spans="1:63" ht="12.95" customHeight="1" x14ac:dyDescent="0.2">
      <c r="B65" s="2">
        <v>43003</v>
      </c>
      <c r="C65" s="37" t="s">
        <v>335</v>
      </c>
      <c r="D65" s="6">
        <v>174.1</v>
      </c>
      <c r="E65" s="6">
        <v>2895.7999999999997</v>
      </c>
      <c r="F65" s="6">
        <v>2921.6999999999994</v>
      </c>
      <c r="G65" s="6">
        <v>-1319.9999999999998</v>
      </c>
      <c r="H65" s="4" t="s">
        <v>24</v>
      </c>
      <c r="I65" s="5" t="s">
        <v>379</v>
      </c>
      <c r="J65" s="4" t="s">
        <v>328</v>
      </c>
      <c r="K65" s="4" t="s">
        <v>300</v>
      </c>
      <c r="L65" s="19">
        <v>3</v>
      </c>
      <c r="M65" s="19">
        <v>3</v>
      </c>
      <c r="N65" s="4">
        <v>2.7333333333333338</v>
      </c>
      <c r="O65" s="4">
        <v>5.3333333333333337E-2</v>
      </c>
      <c r="P65" s="4">
        <v>32.723333333333336</v>
      </c>
      <c r="Q65" s="4">
        <v>48.96</v>
      </c>
      <c r="R65" s="4">
        <v>0.16333333333333333</v>
      </c>
      <c r="S65" s="4">
        <v>15.443333333333333</v>
      </c>
      <c r="T65" s="4">
        <v>0.03</v>
      </c>
      <c r="U65" s="4">
        <v>0</v>
      </c>
      <c r="V65" s="4">
        <v>0.49333333333333335</v>
      </c>
      <c r="W65" s="4">
        <v>0</v>
      </c>
      <c r="X65" s="4">
        <v>100.61333333333333</v>
      </c>
      <c r="Y65" s="4">
        <v>61.463333333333338</v>
      </c>
      <c r="Z65" s="4">
        <v>1.8533333333333335</v>
      </c>
      <c r="AA65" s="4">
        <v>2.6666666666666668E-2</v>
      </c>
      <c r="AB65" s="4">
        <v>13.5</v>
      </c>
      <c r="AC65" s="4">
        <v>17.136666666666667</v>
      </c>
      <c r="AD65" s="4">
        <v>7.3333333333333348E-2</v>
      </c>
      <c r="AE65" s="4">
        <v>5.79</v>
      </c>
      <c r="AF65" s="4">
        <v>6.6666666666666671E-3</v>
      </c>
      <c r="AG65" s="4">
        <v>0</v>
      </c>
      <c r="AH65" s="4">
        <v>0.14333333333333334</v>
      </c>
      <c r="AI65" s="4">
        <v>0</v>
      </c>
      <c r="AJ65" s="4">
        <v>100</v>
      </c>
      <c r="AK65" s="54">
        <v>8</v>
      </c>
      <c r="AL65" s="4">
        <f t="shared" si="29"/>
        <v>0.2412278323119475</v>
      </c>
      <c r="AM65" s="4">
        <f t="shared" si="30"/>
        <v>3.4709040620424098E-3</v>
      </c>
      <c r="AN65" s="4">
        <f t="shared" si="31"/>
        <v>1.7571451814089698</v>
      </c>
      <c r="AO65" s="4">
        <f t="shared" si="32"/>
        <v>2.2304897228700034</v>
      </c>
      <c r="AP65" s="4">
        <f t="shared" si="33"/>
        <v>9.5449861706166286E-3</v>
      </c>
      <c r="AQ65" s="4">
        <f t="shared" si="34"/>
        <v>0.75362004447095821</v>
      </c>
      <c r="AR65" s="4">
        <f t="shared" si="35"/>
        <v>8.6772601551060244E-4</v>
      </c>
      <c r="AS65" s="4">
        <f t="shared" si="36"/>
        <v>0</v>
      </c>
      <c r="AT65" s="4">
        <f t="shared" si="37"/>
        <v>1.8656109333477951E-2</v>
      </c>
      <c r="AU65" s="4">
        <f t="shared" si="38"/>
        <v>0</v>
      </c>
      <c r="AV65" s="4">
        <f t="shared" si="39"/>
        <v>5.0150225066435263</v>
      </c>
      <c r="AW65" s="4">
        <f t="shared" si="40"/>
        <v>1.0043928629535224</v>
      </c>
      <c r="AX65" s="4">
        <f t="shared" si="41"/>
        <v>0.99484787678290565</v>
      </c>
      <c r="AY65" s="4">
        <f t="shared" si="42"/>
        <v>0.25077281848256411</v>
      </c>
      <c r="AZ65" s="4">
        <f t="shared" si="43"/>
        <v>0.75032397408207341</v>
      </c>
      <c r="BA65" s="4">
        <f t="shared" si="44"/>
        <v>0.24017278617710583</v>
      </c>
      <c r="BB65" s="4">
        <f t="shared" si="45"/>
        <v>9.5032397408207365E-3</v>
      </c>
      <c r="BC65" s="4">
        <f t="shared" si="53"/>
        <v>75.032397408207345</v>
      </c>
      <c r="BD65" s="4">
        <f t="shared" si="54"/>
        <v>24.017278617710584</v>
      </c>
      <c r="BE65" s="4">
        <f t="shared" si="55"/>
        <v>0.9503239740820737</v>
      </c>
      <c r="BF65" s="4">
        <f t="shared" si="56"/>
        <v>100</v>
      </c>
      <c r="BG65" s="4">
        <f t="shared" si="47"/>
        <v>0.75752289576973397</v>
      </c>
      <c r="BH65" s="4">
        <f t="shared" si="48"/>
        <v>0.24247710423026606</v>
      </c>
      <c r="BI65" s="4">
        <f t="shared" si="49"/>
        <v>0.96193771626297586</v>
      </c>
      <c r="BJ65" s="4">
        <f t="shared" si="50"/>
        <v>3.8062283737024229E-2</v>
      </c>
      <c r="BK65" s="57"/>
    </row>
    <row r="66" spans="1:63" ht="12.95" customHeight="1" x14ac:dyDescent="0.2">
      <c r="B66" s="2">
        <v>43003</v>
      </c>
      <c r="C66" s="37" t="s">
        <v>335</v>
      </c>
      <c r="D66" s="6">
        <v>174.1</v>
      </c>
      <c r="E66" s="6">
        <v>2895.7999999999997</v>
      </c>
      <c r="F66" s="6">
        <v>2921.6999999999994</v>
      </c>
      <c r="G66" s="6">
        <v>-1319.9999999999998</v>
      </c>
      <c r="H66" s="4" t="s">
        <v>24</v>
      </c>
      <c r="I66" s="5" t="s">
        <v>379</v>
      </c>
      <c r="J66" s="4" t="s">
        <v>328</v>
      </c>
      <c r="K66" s="4" t="s">
        <v>300</v>
      </c>
      <c r="L66" s="19">
        <v>4</v>
      </c>
      <c r="M66" s="19">
        <v>3</v>
      </c>
      <c r="N66" s="4">
        <v>2.59</v>
      </c>
      <c r="O66" s="4">
        <v>6.6666666666666666E-2</v>
      </c>
      <c r="P66" s="4">
        <v>33.056666666666665</v>
      </c>
      <c r="Q66" s="4">
        <v>48.660000000000004</v>
      </c>
      <c r="R66" s="4">
        <v>0.15666666666666665</v>
      </c>
      <c r="S66" s="4">
        <v>15.713333333333333</v>
      </c>
      <c r="T66" s="4">
        <v>0.02</v>
      </c>
      <c r="U66" s="4">
        <v>0</v>
      </c>
      <c r="V66" s="4">
        <v>0.47</v>
      </c>
      <c r="W66" s="4">
        <v>0</v>
      </c>
      <c r="X66" s="4">
        <v>100.78666666666668</v>
      </c>
      <c r="Y66" s="4">
        <v>61.456666666666671</v>
      </c>
      <c r="Z66" s="4">
        <v>1.7566666666666666</v>
      </c>
      <c r="AA66" s="4">
        <v>3.3333333333333333E-2</v>
      </c>
      <c r="AB66" s="4">
        <v>13.623333333333335</v>
      </c>
      <c r="AC66" s="4">
        <v>17.013333333333335</v>
      </c>
      <c r="AD66" s="4">
        <v>7.0000000000000007E-2</v>
      </c>
      <c r="AE66" s="4">
        <v>5.89</v>
      </c>
      <c r="AF66" s="4">
        <v>6.6666666666666671E-3</v>
      </c>
      <c r="AG66" s="4">
        <v>0</v>
      </c>
      <c r="AH66" s="4">
        <v>0.14000000000000001</v>
      </c>
      <c r="AI66" s="4">
        <v>0</v>
      </c>
      <c r="AJ66" s="4">
        <v>100</v>
      </c>
      <c r="AK66" s="54">
        <v>8</v>
      </c>
      <c r="AL66" s="4">
        <f t="shared" si="29"/>
        <v>0.22867060801648856</v>
      </c>
      <c r="AM66" s="4">
        <f t="shared" si="30"/>
        <v>4.3391007213754952E-3</v>
      </c>
      <c r="AN66" s="4">
        <f t="shared" si="31"/>
        <v>1.7733904648261649</v>
      </c>
      <c r="AO66" s="4">
        <f t="shared" si="32"/>
        <v>2.2146770081900526</v>
      </c>
      <c r="AP66" s="4">
        <f t="shared" si="33"/>
        <v>9.1121115148885407E-3</v>
      </c>
      <c r="AQ66" s="4">
        <f t="shared" si="34"/>
        <v>0.76671909746704991</v>
      </c>
      <c r="AR66" s="4">
        <f t="shared" si="35"/>
        <v>8.6782014427509908E-4</v>
      </c>
      <c r="AS66" s="4">
        <f t="shared" si="36"/>
        <v>0</v>
      </c>
      <c r="AT66" s="4">
        <f t="shared" si="37"/>
        <v>1.8224223029777081E-2</v>
      </c>
      <c r="AU66" s="4">
        <f t="shared" si="38"/>
        <v>0</v>
      </c>
      <c r="AV66" s="4">
        <f t="shared" si="39"/>
        <v>5.0160004339100714</v>
      </c>
      <c r="AW66" s="4">
        <f t="shared" si="40"/>
        <v>1.004501816998427</v>
      </c>
      <c r="AX66" s="4">
        <f t="shared" si="41"/>
        <v>0.99538970548353845</v>
      </c>
      <c r="AY66" s="4">
        <f t="shared" si="42"/>
        <v>0.23778271953137708</v>
      </c>
      <c r="AZ66" s="4">
        <f t="shared" si="43"/>
        <v>0.76328293736501085</v>
      </c>
      <c r="BA66" s="4">
        <f t="shared" si="44"/>
        <v>0.22764578833693302</v>
      </c>
      <c r="BB66" s="4">
        <f t="shared" si="45"/>
        <v>9.0712742980561568E-3</v>
      </c>
      <c r="BC66" s="4">
        <f t="shared" si="53"/>
        <v>76.328293736501081</v>
      </c>
      <c r="BD66" s="4">
        <f t="shared" si="54"/>
        <v>22.764578833693303</v>
      </c>
      <c r="BE66" s="4">
        <f t="shared" si="55"/>
        <v>0.90712742980561567</v>
      </c>
      <c r="BF66" s="4">
        <f t="shared" si="56"/>
        <v>100</v>
      </c>
      <c r="BG66" s="4">
        <f t="shared" si="47"/>
        <v>0.77027027027027029</v>
      </c>
      <c r="BH66" s="4">
        <f t="shared" si="48"/>
        <v>0.22972972972972971</v>
      </c>
      <c r="BI66" s="4">
        <f t="shared" si="49"/>
        <v>0.9616788321167884</v>
      </c>
      <c r="BJ66" s="4">
        <f t="shared" si="50"/>
        <v>3.8321167883211688E-2</v>
      </c>
      <c r="BK66" s="57"/>
    </row>
    <row r="67" spans="1:63" ht="12.95" customHeight="1" x14ac:dyDescent="0.2">
      <c r="A67" s="17">
        <v>14</v>
      </c>
      <c r="B67" s="2">
        <v>43003</v>
      </c>
      <c r="C67" s="37" t="s">
        <v>336</v>
      </c>
      <c r="D67" s="6">
        <v>189</v>
      </c>
      <c r="E67" s="6">
        <v>2910.7</v>
      </c>
      <c r="F67" s="6">
        <v>2936.5999999999995</v>
      </c>
      <c r="G67" s="6">
        <v>-1334.8999999999999</v>
      </c>
      <c r="H67" s="4" t="s">
        <v>24</v>
      </c>
      <c r="I67" s="5" t="s">
        <v>379</v>
      </c>
      <c r="J67" s="4" t="s">
        <v>328</v>
      </c>
      <c r="K67" s="4" t="s">
        <v>300</v>
      </c>
      <c r="L67" s="19">
        <v>1</v>
      </c>
      <c r="M67" s="19">
        <v>3</v>
      </c>
      <c r="N67" s="4">
        <v>2.5466666666666664</v>
      </c>
      <c r="O67" s="4">
        <v>7.3333333333333334E-2</v>
      </c>
      <c r="P67" s="4">
        <v>32.793333333333329</v>
      </c>
      <c r="Q67" s="4">
        <v>48.330000000000005</v>
      </c>
      <c r="R67" s="4">
        <v>0.16666666666666666</v>
      </c>
      <c r="S67" s="4">
        <v>15.65</v>
      </c>
      <c r="T67" s="4">
        <v>0.04</v>
      </c>
      <c r="U67" s="4">
        <v>0</v>
      </c>
      <c r="V67" s="4">
        <v>0.51333333333333331</v>
      </c>
      <c r="W67" s="4">
        <v>0</v>
      </c>
      <c r="X67" s="4">
        <v>100.14999999999999</v>
      </c>
      <c r="Y67" s="4">
        <v>61.46</v>
      </c>
      <c r="Z67" s="4">
        <v>1.74</v>
      </c>
      <c r="AA67" s="4">
        <v>3.6666666666666667E-2</v>
      </c>
      <c r="AB67" s="4">
        <v>13.606666666666667</v>
      </c>
      <c r="AC67" s="4">
        <v>17.010000000000002</v>
      </c>
      <c r="AD67" s="4">
        <v>7.6666666666666675E-2</v>
      </c>
      <c r="AE67" s="4">
        <v>5.9033333333333333</v>
      </c>
      <c r="AF67" s="4">
        <v>0.01</v>
      </c>
      <c r="AG67" s="4">
        <v>0</v>
      </c>
      <c r="AH67" s="4">
        <v>0.15000000000000002</v>
      </c>
      <c r="AI67" s="4">
        <v>0</v>
      </c>
      <c r="AJ67" s="4">
        <v>100</v>
      </c>
      <c r="AK67" s="54">
        <v>8</v>
      </c>
      <c r="AL67" s="4">
        <f t="shared" si="29"/>
        <v>0.2264887731858119</v>
      </c>
      <c r="AM67" s="4">
        <f t="shared" si="30"/>
        <v>4.7727519253715151E-3</v>
      </c>
      <c r="AN67" s="4">
        <f t="shared" si="31"/>
        <v>1.7711248508515023</v>
      </c>
      <c r="AO67" s="4">
        <f t="shared" si="32"/>
        <v>2.214123006833713</v>
      </c>
      <c r="AP67" s="4">
        <f t="shared" si="33"/>
        <v>9.9793903894131696E-3</v>
      </c>
      <c r="AQ67" s="4">
        <f t="shared" si="34"/>
        <v>0.76841305998481391</v>
      </c>
      <c r="AR67" s="4">
        <f t="shared" si="35"/>
        <v>1.3016596160104132E-3</v>
      </c>
      <c r="AS67" s="4">
        <f t="shared" si="36"/>
        <v>0</v>
      </c>
      <c r="AT67" s="4">
        <f t="shared" si="37"/>
        <v>1.9524894240156201E-2</v>
      </c>
      <c r="AU67" s="4">
        <f t="shared" si="38"/>
        <v>0</v>
      </c>
      <c r="AV67" s="4">
        <f t="shared" si="39"/>
        <v>5.015728387026793</v>
      </c>
      <c r="AW67" s="4">
        <f t="shared" si="40"/>
        <v>1.0048812235600391</v>
      </c>
      <c r="AX67" s="4">
        <f t="shared" si="41"/>
        <v>0.99490183317062586</v>
      </c>
      <c r="AY67" s="4">
        <f t="shared" si="42"/>
        <v>0.23646816357522507</v>
      </c>
      <c r="AZ67" s="4">
        <f t="shared" si="43"/>
        <v>0.76468048359240059</v>
      </c>
      <c r="BA67" s="4">
        <f t="shared" si="44"/>
        <v>0.22538860103626943</v>
      </c>
      <c r="BB67" s="4">
        <f t="shared" si="45"/>
        <v>9.9309153713298803E-3</v>
      </c>
      <c r="BC67" s="4">
        <f t="shared" si="53"/>
        <v>76.468048359240058</v>
      </c>
      <c r="BD67" s="4">
        <f t="shared" si="54"/>
        <v>22.538860103626941</v>
      </c>
      <c r="BE67" s="4">
        <f t="shared" si="55"/>
        <v>0.99309153713298803</v>
      </c>
      <c r="BF67" s="4">
        <f t="shared" si="56"/>
        <v>99.999999999999986</v>
      </c>
      <c r="BG67" s="4">
        <f t="shared" si="47"/>
        <v>0.77235063235935453</v>
      </c>
      <c r="BH67" s="4">
        <f t="shared" si="48"/>
        <v>0.22764936764064544</v>
      </c>
      <c r="BI67" s="4">
        <f t="shared" si="49"/>
        <v>0.95779816513761462</v>
      </c>
      <c r="BJ67" s="4">
        <f t="shared" si="50"/>
        <v>4.220183486238533E-2</v>
      </c>
      <c r="BK67" s="57">
        <v>2.005404443284533</v>
      </c>
    </row>
    <row r="68" spans="1:63" ht="12.95" customHeight="1" x14ac:dyDescent="0.2">
      <c r="B68" s="2">
        <v>43003</v>
      </c>
      <c r="C68" s="37" t="s">
        <v>336</v>
      </c>
      <c r="D68" s="6">
        <v>189</v>
      </c>
      <c r="E68" s="6">
        <v>2910.7</v>
      </c>
      <c r="F68" s="6">
        <v>2936.5999999999995</v>
      </c>
      <c r="G68" s="6">
        <v>-1334.8999999999999</v>
      </c>
      <c r="H68" s="4" t="s">
        <v>24</v>
      </c>
      <c r="I68" s="5" t="s">
        <v>379</v>
      </c>
      <c r="J68" s="4" t="s">
        <v>328</v>
      </c>
      <c r="K68" s="4" t="s">
        <v>300</v>
      </c>
      <c r="L68" s="19">
        <v>2</v>
      </c>
      <c r="M68" s="19">
        <v>3</v>
      </c>
      <c r="N68" s="4">
        <v>2.6566666666666667</v>
      </c>
      <c r="O68" s="4">
        <v>5.6666666666666671E-2</v>
      </c>
      <c r="P68" s="4">
        <v>32.306666666666665</v>
      </c>
      <c r="Q68" s="4">
        <v>47.946666666666665</v>
      </c>
      <c r="R68" s="4">
        <v>0.15</v>
      </c>
      <c r="S68" s="4">
        <v>15.353333333333333</v>
      </c>
      <c r="T68" s="4">
        <v>2.3333333333333334E-2</v>
      </c>
      <c r="U68" s="4">
        <v>0</v>
      </c>
      <c r="V68" s="4">
        <v>0.51666666666666661</v>
      </c>
      <c r="W68" s="4">
        <v>0</v>
      </c>
      <c r="X68" s="4">
        <v>99.053333333333327</v>
      </c>
      <c r="Y68" s="4">
        <v>61.443333333333328</v>
      </c>
      <c r="Z68" s="4">
        <v>1.8333333333333333</v>
      </c>
      <c r="AA68" s="4">
        <v>0.03</v>
      </c>
      <c r="AB68" s="4">
        <v>13.546666666666667</v>
      </c>
      <c r="AC68" s="4">
        <v>17.056666666666668</v>
      </c>
      <c r="AD68" s="4">
        <v>6.6666666666666666E-2</v>
      </c>
      <c r="AE68" s="4">
        <v>5.8500000000000005</v>
      </c>
      <c r="AF68" s="4">
        <v>6.6666666666666671E-3</v>
      </c>
      <c r="AG68" s="4">
        <v>0</v>
      </c>
      <c r="AH68" s="4">
        <v>0.15666666666666668</v>
      </c>
      <c r="AI68" s="4">
        <v>0</v>
      </c>
      <c r="AJ68" s="4">
        <v>100</v>
      </c>
      <c r="AK68" s="54">
        <v>8</v>
      </c>
      <c r="AL68" s="4">
        <f t="shared" si="29"/>
        <v>0.23870232734769162</v>
      </c>
      <c r="AM68" s="4">
        <f t="shared" si="30"/>
        <v>3.9060380838713176E-3</v>
      </c>
      <c r="AN68" s="4">
        <f t="shared" si="31"/>
        <v>1.7637931969836707</v>
      </c>
      <c r="AO68" s="4">
        <f t="shared" si="32"/>
        <v>2.220799652796615</v>
      </c>
      <c r="AP68" s="4">
        <f t="shared" si="33"/>
        <v>8.6800846308251502E-3</v>
      </c>
      <c r="AQ68" s="4">
        <f t="shared" si="34"/>
        <v>0.76167742635490698</v>
      </c>
      <c r="AR68" s="4">
        <f t="shared" si="35"/>
        <v>8.6800846308251513E-4</v>
      </c>
      <c r="AS68" s="4">
        <f t="shared" si="36"/>
        <v>0</v>
      </c>
      <c r="AT68" s="4">
        <f t="shared" si="37"/>
        <v>2.0398198882439104E-2</v>
      </c>
      <c r="AU68" s="4">
        <f t="shared" si="38"/>
        <v>0</v>
      </c>
      <c r="AV68" s="4">
        <f t="shared" si="39"/>
        <v>5.0188249335431028</v>
      </c>
      <c r="AW68" s="4">
        <f t="shared" si="40"/>
        <v>1.0090598383334239</v>
      </c>
      <c r="AX68" s="4">
        <f t="shared" si="41"/>
        <v>1.0003797537025987</v>
      </c>
      <c r="AY68" s="4">
        <f t="shared" si="42"/>
        <v>0.24738241197851676</v>
      </c>
      <c r="AZ68" s="4">
        <f t="shared" si="43"/>
        <v>0.75483870967741928</v>
      </c>
      <c r="BA68" s="4">
        <f t="shared" si="44"/>
        <v>0.23655913978494617</v>
      </c>
      <c r="BB68" s="4">
        <f t="shared" si="45"/>
        <v>8.6021505376344069E-3</v>
      </c>
      <c r="BC68" s="4">
        <f t="shared" si="53"/>
        <v>75.483870967741922</v>
      </c>
      <c r="BD68" s="4">
        <f t="shared" si="54"/>
        <v>23.655913978494617</v>
      </c>
      <c r="BE68" s="4">
        <f t="shared" si="55"/>
        <v>0.86021505376344065</v>
      </c>
      <c r="BF68" s="4">
        <f t="shared" si="56"/>
        <v>99.999999999999986</v>
      </c>
      <c r="BG68" s="4">
        <f t="shared" si="47"/>
        <v>0.76138828633405631</v>
      </c>
      <c r="BH68" s="4">
        <f t="shared" si="48"/>
        <v>0.23861171366594355</v>
      </c>
      <c r="BI68" s="4">
        <f t="shared" si="49"/>
        <v>0.96491228070175439</v>
      </c>
      <c r="BJ68" s="4">
        <f t="shared" si="50"/>
        <v>3.5087719298245619E-2</v>
      </c>
      <c r="BK68" s="57"/>
    </row>
    <row r="69" spans="1:63" ht="12.95" customHeight="1" x14ac:dyDescent="0.2">
      <c r="B69" s="2">
        <v>43003</v>
      </c>
      <c r="C69" s="37" t="s">
        <v>336</v>
      </c>
      <c r="D69" s="6">
        <v>189</v>
      </c>
      <c r="E69" s="6">
        <v>2910.7</v>
      </c>
      <c r="F69" s="6">
        <v>2936.5999999999995</v>
      </c>
      <c r="G69" s="6">
        <v>-1334.8999999999999</v>
      </c>
      <c r="H69" s="4" t="s">
        <v>24</v>
      </c>
      <c r="I69" s="5" t="s">
        <v>379</v>
      </c>
      <c r="J69" s="4" t="s">
        <v>328</v>
      </c>
      <c r="K69" s="4" t="s">
        <v>300</v>
      </c>
      <c r="L69" s="19">
        <v>3</v>
      </c>
      <c r="M69" s="19">
        <v>3</v>
      </c>
      <c r="N69" s="4">
        <v>2.5533333333333332</v>
      </c>
      <c r="O69" s="4">
        <v>5.6666666666666664E-2</v>
      </c>
      <c r="P69" s="4">
        <v>32.573333333333331</v>
      </c>
      <c r="Q69" s="4">
        <v>47.910000000000004</v>
      </c>
      <c r="R69" s="4">
        <v>0.13666666666666669</v>
      </c>
      <c r="S69" s="4">
        <v>15.503333333333336</v>
      </c>
      <c r="T69" s="4">
        <v>0</v>
      </c>
      <c r="U69" s="4">
        <v>0</v>
      </c>
      <c r="V69" s="4">
        <v>0.49</v>
      </c>
      <c r="W69" s="4">
        <v>0</v>
      </c>
      <c r="X69" s="4">
        <v>99.240000000000009</v>
      </c>
      <c r="Y69" s="4">
        <v>61.456666666666671</v>
      </c>
      <c r="Z69" s="4">
        <v>1.76</v>
      </c>
      <c r="AA69" s="4">
        <v>0.03</v>
      </c>
      <c r="AB69" s="4">
        <v>13.63</v>
      </c>
      <c r="AC69" s="4">
        <v>17.010000000000002</v>
      </c>
      <c r="AD69" s="4">
        <v>0.06</v>
      </c>
      <c r="AE69" s="4">
        <v>5.8966666666666674</v>
      </c>
      <c r="AF69" s="4">
        <v>0</v>
      </c>
      <c r="AG69" s="4">
        <v>0</v>
      </c>
      <c r="AH69" s="4">
        <v>0.1466666666666667</v>
      </c>
      <c r="AI69" s="4">
        <v>0</v>
      </c>
      <c r="AJ69" s="4">
        <v>100</v>
      </c>
      <c r="AK69" s="54">
        <v>8</v>
      </c>
      <c r="AL69" s="4">
        <f t="shared" si="29"/>
        <v>0.22910451808862614</v>
      </c>
      <c r="AM69" s="4">
        <f t="shared" si="30"/>
        <v>3.9051906492379453E-3</v>
      </c>
      <c r="AN69" s="4">
        <f t="shared" si="31"/>
        <v>1.77425828497044</v>
      </c>
      <c r="AO69" s="4">
        <f t="shared" si="32"/>
        <v>2.2142430981179153</v>
      </c>
      <c r="AP69" s="4">
        <f t="shared" si="33"/>
        <v>7.8103812984758906E-3</v>
      </c>
      <c r="AQ69" s="4">
        <f t="shared" si="34"/>
        <v>0.76758691761132514</v>
      </c>
      <c r="AR69" s="4">
        <f t="shared" si="35"/>
        <v>0</v>
      </c>
      <c r="AS69" s="4">
        <f t="shared" si="36"/>
        <v>0</v>
      </c>
      <c r="AT69" s="4">
        <f t="shared" si="37"/>
        <v>1.9092043174052182E-2</v>
      </c>
      <c r="AU69" s="4">
        <f t="shared" si="38"/>
        <v>0</v>
      </c>
      <c r="AV69" s="4">
        <f t="shared" si="39"/>
        <v>5.0160004339100723</v>
      </c>
      <c r="AW69" s="4">
        <f t="shared" si="40"/>
        <v>1.0045018169984272</v>
      </c>
      <c r="AX69" s="4">
        <f t="shared" si="41"/>
        <v>0.99669143569995122</v>
      </c>
      <c r="AY69" s="4">
        <f t="shared" si="42"/>
        <v>0.23691489938710203</v>
      </c>
      <c r="AZ69" s="4">
        <f t="shared" si="43"/>
        <v>0.7641468682505399</v>
      </c>
      <c r="BA69" s="4">
        <f t="shared" si="44"/>
        <v>0.22807775377969761</v>
      </c>
      <c r="BB69" s="4">
        <f t="shared" si="45"/>
        <v>7.7753779697624179E-3</v>
      </c>
      <c r="BC69" s="4">
        <f t="shared" si="53"/>
        <v>76.414686825053991</v>
      </c>
      <c r="BD69" s="4">
        <f t="shared" si="54"/>
        <v>22.807775377969762</v>
      </c>
      <c r="BE69" s="4">
        <f t="shared" si="55"/>
        <v>0.77753779697624181</v>
      </c>
      <c r="BF69" s="4">
        <f t="shared" si="56"/>
        <v>100</v>
      </c>
      <c r="BG69" s="4">
        <f t="shared" si="47"/>
        <v>0.77013495864170667</v>
      </c>
      <c r="BH69" s="4">
        <f t="shared" si="48"/>
        <v>0.22986504135829341</v>
      </c>
      <c r="BI69" s="4">
        <f t="shared" si="49"/>
        <v>0.96703296703296704</v>
      </c>
      <c r="BJ69" s="4">
        <f t="shared" si="50"/>
        <v>3.2967032967032968E-2</v>
      </c>
      <c r="BK69" s="57"/>
    </row>
    <row r="70" spans="1:63" ht="12.95" customHeight="1" x14ac:dyDescent="0.2">
      <c r="B70" s="2">
        <v>43003</v>
      </c>
      <c r="C70" s="37" t="s">
        <v>336</v>
      </c>
      <c r="D70" s="6">
        <v>189</v>
      </c>
      <c r="E70" s="6">
        <v>2910.7</v>
      </c>
      <c r="F70" s="6">
        <v>2936.5999999999995</v>
      </c>
      <c r="G70" s="6">
        <v>-1334.8999999999999</v>
      </c>
      <c r="H70" s="4" t="s">
        <v>24</v>
      </c>
      <c r="I70" s="5" t="s">
        <v>379</v>
      </c>
      <c r="J70" s="4" t="s">
        <v>328</v>
      </c>
      <c r="K70" s="4" t="s">
        <v>300</v>
      </c>
      <c r="L70" s="19">
        <v>4</v>
      </c>
      <c r="M70" s="19">
        <v>2</v>
      </c>
      <c r="N70" s="4">
        <v>2.62</v>
      </c>
      <c r="O70" s="4">
        <v>0.05</v>
      </c>
      <c r="P70" s="4">
        <v>32.43</v>
      </c>
      <c r="Q70" s="4">
        <v>48.31</v>
      </c>
      <c r="R70" s="4">
        <v>0.16999999999999998</v>
      </c>
      <c r="S70" s="4">
        <v>15.379999999999999</v>
      </c>
      <c r="T70" s="4">
        <v>0</v>
      </c>
      <c r="U70" s="4">
        <v>0</v>
      </c>
      <c r="V70" s="4">
        <v>0.505</v>
      </c>
      <c r="W70" s="4">
        <v>0</v>
      </c>
      <c r="X70" s="4">
        <v>99.495000000000005</v>
      </c>
      <c r="Y70" s="4">
        <v>61.47</v>
      </c>
      <c r="Z70" s="4">
        <v>1.8</v>
      </c>
      <c r="AA70" s="4">
        <v>2.5000000000000001E-2</v>
      </c>
      <c r="AB70" s="4">
        <v>13.53</v>
      </c>
      <c r="AC70" s="4">
        <v>17.104999999999997</v>
      </c>
      <c r="AD70" s="4">
        <v>0.08</v>
      </c>
      <c r="AE70" s="4">
        <v>5.835</v>
      </c>
      <c r="AF70" s="4">
        <v>0</v>
      </c>
      <c r="AG70" s="4">
        <v>0</v>
      </c>
      <c r="AH70" s="4">
        <v>0.15</v>
      </c>
      <c r="AI70" s="4">
        <v>0</v>
      </c>
      <c r="AJ70" s="4">
        <v>100</v>
      </c>
      <c r="AK70" s="54">
        <v>8</v>
      </c>
      <c r="AL70" s="4">
        <f t="shared" ref="AL70:AL98" si="57">Z70*($AK70/$Y70)</f>
        <v>0.23426061493411421</v>
      </c>
      <c r="AM70" s="4">
        <f t="shared" ref="AM70:AM98" si="58">AA70*($AK70/$Y70)</f>
        <v>3.2536196518626972E-3</v>
      </c>
      <c r="AN70" s="4">
        <f t="shared" ref="AN70:AN98" si="59">AB70*($AK70/$Y70)</f>
        <v>1.7608589555880916</v>
      </c>
      <c r="AO70" s="4">
        <f t="shared" ref="AO70:AO98" si="60">AC70*($AK70/$Y70)</f>
        <v>2.2261265658044569</v>
      </c>
      <c r="AP70" s="4">
        <f t="shared" ref="AP70:AP98" si="61">AD70*($AK70/$Y70)</f>
        <v>1.041158288596063E-2</v>
      </c>
      <c r="AQ70" s="4">
        <f t="shared" ref="AQ70:AQ98" si="62">AE70*($AK70/$Y70)</f>
        <v>0.75939482674475345</v>
      </c>
      <c r="AR70" s="4">
        <f t="shared" ref="AR70:AR98" si="63">AF70*($AK70/$Y70)</f>
        <v>0</v>
      </c>
      <c r="AS70" s="4">
        <f t="shared" ref="AS70:AS98" si="64">AG70*($AK70/$Y70)</f>
        <v>0</v>
      </c>
      <c r="AT70" s="4">
        <f t="shared" ref="AT70:AT98" si="65">AH70*($AK70/$Y70)</f>
        <v>1.9521717911176181E-2</v>
      </c>
      <c r="AU70" s="4">
        <f t="shared" ref="AU70:AU98" si="66">AI70*($AK70/$Y70)</f>
        <v>0</v>
      </c>
      <c r="AV70" s="4">
        <f t="shared" ref="AV70:AV98" si="67">SUM(AL70:AU70)</f>
        <v>5.013827883520416</v>
      </c>
      <c r="AW70" s="4">
        <f t="shared" ref="AW70:AW98" si="68">AQ70+AL70+AP70</f>
        <v>1.0040670245648282</v>
      </c>
      <c r="AX70" s="4">
        <f t="shared" ref="AX70:AX98" si="69">AQ70+AL70</f>
        <v>0.99365544167886766</v>
      </c>
      <c r="AY70" s="4">
        <f t="shared" ref="AY70:AY98" si="70">AL70+AP70</f>
        <v>0.24467219782007485</v>
      </c>
      <c r="AZ70" s="4">
        <f t="shared" ref="AZ70:AZ98" si="71">AQ70/AW70</f>
        <v>0.75631885936487364</v>
      </c>
      <c r="BA70" s="4">
        <f t="shared" ref="BA70:BA98" si="72">AL70/AW70</f>
        <v>0.23331173039533382</v>
      </c>
      <c r="BB70" s="4">
        <f t="shared" ref="BB70:BB98" si="73">AP70/AW70</f>
        <v>1.0369410239792612E-2</v>
      </c>
      <c r="BC70" s="4">
        <f t="shared" si="53"/>
        <v>75.631885936487365</v>
      </c>
      <c r="BD70" s="4">
        <f t="shared" si="54"/>
        <v>23.331173039533383</v>
      </c>
      <c r="BE70" s="4">
        <f t="shared" si="55"/>
        <v>1.0369410239792611</v>
      </c>
      <c r="BF70" s="4">
        <f t="shared" si="56"/>
        <v>100.00000000000001</v>
      </c>
      <c r="BG70" s="4">
        <f t="shared" ref="BG70:BG98" si="74">AQ70/AX70</f>
        <v>0.76424361493123771</v>
      </c>
      <c r="BH70" s="4">
        <f t="shared" ref="BH70:BH98" si="75">AL70/AX70</f>
        <v>0.23575638506876231</v>
      </c>
      <c r="BI70" s="4">
        <f t="shared" ref="BI70:BI98" si="76">AL70/AY70</f>
        <v>0.95744680851063824</v>
      </c>
      <c r="BJ70" s="4">
        <f t="shared" ref="BJ70:BJ98" si="77">AP70/AY70</f>
        <v>4.2553191489361694E-2</v>
      </c>
      <c r="BK70" s="57"/>
    </row>
    <row r="71" spans="1:63" ht="12.95" customHeight="1" x14ac:dyDescent="0.2">
      <c r="B71" s="2">
        <v>43003</v>
      </c>
      <c r="C71" s="37" t="s">
        <v>336</v>
      </c>
      <c r="D71" s="6">
        <v>189</v>
      </c>
      <c r="E71" s="6">
        <v>2910.7</v>
      </c>
      <c r="F71" s="6">
        <v>2936.5999999999995</v>
      </c>
      <c r="G71" s="6">
        <v>-1334.8999999999999</v>
      </c>
      <c r="H71" s="4" t="s">
        <v>24</v>
      </c>
      <c r="I71" s="5" t="s">
        <v>379</v>
      </c>
      <c r="J71" s="4" t="s">
        <v>328</v>
      </c>
      <c r="K71" s="4" t="s">
        <v>300</v>
      </c>
      <c r="L71" s="19">
        <v>5</v>
      </c>
      <c r="M71" s="19">
        <v>4</v>
      </c>
      <c r="N71" s="4">
        <v>2.7499999999999996</v>
      </c>
      <c r="O71" s="4">
        <v>0.16999999999999998</v>
      </c>
      <c r="P71" s="4">
        <v>32.3125</v>
      </c>
      <c r="Q71" s="4">
        <v>48.410000000000004</v>
      </c>
      <c r="R71" s="4">
        <v>0.17</v>
      </c>
      <c r="S71" s="4">
        <v>15.12</v>
      </c>
      <c r="T71" s="4">
        <v>0</v>
      </c>
      <c r="U71" s="4">
        <v>0</v>
      </c>
      <c r="V71" s="4">
        <v>0.58750000000000002</v>
      </c>
      <c r="W71" s="4">
        <v>0</v>
      </c>
      <c r="X71" s="4">
        <v>99.545000000000002</v>
      </c>
      <c r="Y71" s="4">
        <v>61.44</v>
      </c>
      <c r="Z71" s="4">
        <v>1.8875</v>
      </c>
      <c r="AA71" s="4">
        <v>0.09</v>
      </c>
      <c r="AB71" s="4">
        <v>13.4725</v>
      </c>
      <c r="AC71" s="4">
        <v>17.122500000000002</v>
      </c>
      <c r="AD71" s="4">
        <v>7.5000000000000011E-2</v>
      </c>
      <c r="AE71" s="4">
        <v>5.7324999999999999</v>
      </c>
      <c r="AF71" s="4">
        <v>0</v>
      </c>
      <c r="AG71" s="4">
        <v>0</v>
      </c>
      <c r="AH71" s="4">
        <v>0.17250000000000001</v>
      </c>
      <c r="AI71" s="4">
        <v>0</v>
      </c>
      <c r="AJ71" s="4">
        <v>100</v>
      </c>
      <c r="AK71" s="54">
        <v>8</v>
      </c>
      <c r="AL71" s="4">
        <f t="shared" si="57"/>
        <v>0.24576822916666669</v>
      </c>
      <c r="AM71" s="4">
        <f t="shared" si="58"/>
        <v>1.171875E-2</v>
      </c>
      <c r="AN71" s="4">
        <f t="shared" si="59"/>
        <v>1.7542317708333335</v>
      </c>
      <c r="AO71" s="4">
        <f t="shared" si="60"/>
        <v>2.2294921875000004</v>
      </c>
      <c r="AP71" s="4">
        <f t="shared" si="61"/>
        <v>9.7656250000000017E-3</v>
      </c>
      <c r="AQ71" s="4">
        <f t="shared" si="62"/>
        <v>0.74641927083333337</v>
      </c>
      <c r="AR71" s="4">
        <f t="shared" si="63"/>
        <v>0</v>
      </c>
      <c r="AS71" s="4">
        <f t="shared" si="64"/>
        <v>0</v>
      </c>
      <c r="AT71" s="4">
        <f t="shared" si="65"/>
        <v>2.2460937500000003E-2</v>
      </c>
      <c r="AU71" s="4">
        <f t="shared" si="66"/>
        <v>0</v>
      </c>
      <c r="AV71" s="4">
        <f t="shared" si="67"/>
        <v>5.019856770833333</v>
      </c>
      <c r="AW71" s="4">
        <f t="shared" si="68"/>
        <v>1.001953125</v>
      </c>
      <c r="AX71" s="4">
        <f t="shared" si="69"/>
        <v>0.9921875</v>
      </c>
      <c r="AY71" s="4">
        <f t="shared" si="70"/>
        <v>0.25553385416666669</v>
      </c>
      <c r="AZ71" s="4">
        <f t="shared" si="71"/>
        <v>0.7449642625081222</v>
      </c>
      <c r="BA71" s="4">
        <f t="shared" si="72"/>
        <v>0.24528914879792074</v>
      </c>
      <c r="BB71" s="4">
        <f t="shared" si="73"/>
        <v>9.7465886939571162E-3</v>
      </c>
      <c r="BC71" s="4">
        <f t="shared" si="53"/>
        <v>74.49642625081222</v>
      </c>
      <c r="BD71" s="4">
        <f t="shared" si="54"/>
        <v>24.528914879792076</v>
      </c>
      <c r="BE71" s="4">
        <f t="shared" si="55"/>
        <v>0.97465886939571167</v>
      </c>
      <c r="BF71" s="4">
        <f t="shared" si="56"/>
        <v>100</v>
      </c>
      <c r="BG71" s="4">
        <f t="shared" si="74"/>
        <v>0.75229658792650922</v>
      </c>
      <c r="BH71" s="4">
        <f t="shared" si="75"/>
        <v>0.24770341207349084</v>
      </c>
      <c r="BI71" s="4">
        <f t="shared" si="76"/>
        <v>0.96178343949044587</v>
      </c>
      <c r="BJ71" s="4">
        <f t="shared" si="77"/>
        <v>3.8216560509554146E-2</v>
      </c>
      <c r="BK71" s="57"/>
    </row>
    <row r="72" spans="1:63" ht="12.95" customHeight="1" x14ac:dyDescent="0.2">
      <c r="A72" s="17">
        <v>15</v>
      </c>
      <c r="B72" s="2">
        <v>42955</v>
      </c>
      <c r="C72" s="37" t="s">
        <v>11</v>
      </c>
      <c r="D72" s="6">
        <v>197.34</v>
      </c>
      <c r="E72" s="6">
        <v>2919.04</v>
      </c>
      <c r="F72" s="6">
        <v>2944.9399999999996</v>
      </c>
      <c r="G72" s="6">
        <v>-1343.24</v>
      </c>
      <c r="H72" s="4" t="s">
        <v>24</v>
      </c>
      <c r="I72" s="5" t="s">
        <v>382</v>
      </c>
      <c r="J72" s="4" t="s">
        <v>328</v>
      </c>
      <c r="K72" s="4" t="s">
        <v>300</v>
      </c>
      <c r="L72" s="19">
        <v>1</v>
      </c>
      <c r="M72" s="19">
        <v>3</v>
      </c>
      <c r="N72" s="4">
        <v>2.5533333333333332</v>
      </c>
      <c r="O72" s="4">
        <v>6.0000000000000005E-2</v>
      </c>
      <c r="P72" s="4">
        <v>32.890000000000008</v>
      </c>
      <c r="Q72" s="4">
        <v>48.49</v>
      </c>
      <c r="R72" s="4">
        <v>0.11</v>
      </c>
      <c r="S72" s="4">
        <v>15.590000000000002</v>
      </c>
      <c r="T72" s="4">
        <v>1.6666666666666666E-2</v>
      </c>
      <c r="U72" s="4">
        <v>0</v>
      </c>
      <c r="V72" s="4">
        <v>0</v>
      </c>
      <c r="W72" s="4">
        <v>0.69999999999999984</v>
      </c>
      <c r="X72" s="4">
        <v>100.46</v>
      </c>
      <c r="Y72" s="4">
        <v>61.47</v>
      </c>
      <c r="Z72" s="4">
        <v>1.7366666666666666</v>
      </c>
      <c r="AA72" s="4">
        <v>3.0000000000000002E-2</v>
      </c>
      <c r="AB72" s="4">
        <v>13.61</v>
      </c>
      <c r="AC72" s="4">
        <v>17.02</v>
      </c>
      <c r="AD72" s="4">
        <v>5.000000000000001E-2</v>
      </c>
      <c r="AE72" s="4">
        <v>5.8633333333333333</v>
      </c>
      <c r="AF72" s="4">
        <v>3.3333333333333335E-3</v>
      </c>
      <c r="AG72" s="4">
        <v>0</v>
      </c>
      <c r="AH72" s="4">
        <v>0</v>
      </c>
      <c r="AI72" s="4">
        <v>0.20666666666666667</v>
      </c>
      <c r="AJ72" s="4">
        <v>100</v>
      </c>
      <c r="AK72" s="54">
        <v>8</v>
      </c>
      <c r="AL72" s="4">
        <f t="shared" si="57"/>
        <v>0.22601811181606202</v>
      </c>
      <c r="AM72" s="4">
        <f t="shared" si="58"/>
        <v>3.9043435822352368E-3</v>
      </c>
      <c r="AN72" s="4">
        <f t="shared" si="59"/>
        <v>1.7712705384740521</v>
      </c>
      <c r="AO72" s="4">
        <f t="shared" si="60"/>
        <v>2.2150642589881242</v>
      </c>
      <c r="AP72" s="4">
        <f t="shared" si="61"/>
        <v>6.5072393037253953E-3</v>
      </c>
      <c r="AQ72" s="4">
        <f t="shared" si="62"/>
        <v>0.76308226235019794</v>
      </c>
      <c r="AR72" s="4">
        <f t="shared" si="63"/>
        <v>4.3381595358169298E-4</v>
      </c>
      <c r="AS72" s="4">
        <f t="shared" si="64"/>
        <v>0</v>
      </c>
      <c r="AT72" s="4">
        <f t="shared" si="65"/>
        <v>0</v>
      </c>
      <c r="AU72" s="4">
        <f t="shared" si="66"/>
        <v>2.6896589122064964E-2</v>
      </c>
      <c r="AV72" s="4">
        <f t="shared" si="67"/>
        <v>5.0131771595900432</v>
      </c>
      <c r="AW72" s="4">
        <f t="shared" si="68"/>
        <v>0.99560761346998539</v>
      </c>
      <c r="AX72" s="4">
        <f t="shared" si="69"/>
        <v>0.98910037416625995</v>
      </c>
      <c r="AY72" s="4">
        <f t="shared" si="70"/>
        <v>0.23252535111978742</v>
      </c>
      <c r="AZ72" s="4">
        <f t="shared" si="71"/>
        <v>0.76644880174291941</v>
      </c>
      <c r="BA72" s="4">
        <f t="shared" si="72"/>
        <v>0.22701525054466229</v>
      </c>
      <c r="BB72" s="4">
        <f t="shared" si="73"/>
        <v>6.5359477124183009E-3</v>
      </c>
      <c r="BC72" s="4">
        <f t="shared" si="53"/>
        <v>76.644880174291941</v>
      </c>
      <c r="BD72" s="4">
        <f t="shared" si="54"/>
        <v>22.701525054466227</v>
      </c>
      <c r="BE72" s="4">
        <f t="shared" si="55"/>
        <v>0.65359477124183007</v>
      </c>
      <c r="BF72" s="4">
        <f t="shared" si="56"/>
        <v>100</v>
      </c>
      <c r="BG72" s="4">
        <f t="shared" si="74"/>
        <v>0.77149122807017545</v>
      </c>
      <c r="BH72" s="4">
        <f t="shared" si="75"/>
        <v>0.22850877192982455</v>
      </c>
      <c r="BI72" s="4">
        <f t="shared" si="76"/>
        <v>0.97201492537313428</v>
      </c>
      <c r="BJ72" s="4">
        <f t="shared" si="77"/>
        <v>2.7985074626865676E-2</v>
      </c>
      <c r="BK72" s="57">
        <v>3.3656944861056672</v>
      </c>
    </row>
    <row r="73" spans="1:63" ht="12.95" customHeight="1" x14ac:dyDescent="0.2">
      <c r="B73" s="2">
        <v>42955</v>
      </c>
      <c r="C73" s="37" t="s">
        <v>11</v>
      </c>
      <c r="D73" s="6">
        <v>197.34</v>
      </c>
      <c r="E73" s="6">
        <v>2919.04</v>
      </c>
      <c r="F73" s="6">
        <v>2944.9399999999996</v>
      </c>
      <c r="G73" s="6">
        <v>-1343.24</v>
      </c>
      <c r="H73" s="4" t="s">
        <v>24</v>
      </c>
      <c r="I73" s="5" t="s">
        <v>382</v>
      </c>
      <c r="J73" s="4" t="s">
        <v>328</v>
      </c>
      <c r="K73" s="4" t="s">
        <v>300</v>
      </c>
      <c r="L73" s="19">
        <v>2</v>
      </c>
      <c r="M73" s="19">
        <v>3</v>
      </c>
      <c r="N73" s="4">
        <v>2.9600000000000004</v>
      </c>
      <c r="O73" s="4">
        <v>0.08</v>
      </c>
      <c r="P73" s="4">
        <v>32.586666666666666</v>
      </c>
      <c r="Q73" s="4">
        <v>49.836666666666673</v>
      </c>
      <c r="R73" s="4">
        <v>0.11666666666666665</v>
      </c>
      <c r="S73" s="4">
        <v>15.083333333333334</v>
      </c>
      <c r="T73" s="4">
        <v>6.6666666666666666E-2</v>
      </c>
      <c r="U73" s="4">
        <v>0</v>
      </c>
      <c r="V73" s="4">
        <v>0</v>
      </c>
      <c r="W73" s="4">
        <v>0.62333333333333341</v>
      </c>
      <c r="X73" s="4">
        <v>101.37666666666667</v>
      </c>
      <c r="Y73" s="4">
        <v>61.476666666666667</v>
      </c>
      <c r="Z73" s="4">
        <v>1.9933333333333334</v>
      </c>
      <c r="AA73" s="4">
        <v>0.04</v>
      </c>
      <c r="AB73" s="4">
        <v>13.326666666666668</v>
      </c>
      <c r="AC73" s="4">
        <v>17.296666666666667</v>
      </c>
      <c r="AD73" s="4">
        <v>4.9999999999999996E-2</v>
      </c>
      <c r="AE73" s="4">
        <v>5.6099999999999994</v>
      </c>
      <c r="AF73" s="4">
        <v>1.3333333333333334E-2</v>
      </c>
      <c r="AG73" s="4">
        <v>0</v>
      </c>
      <c r="AH73" s="4">
        <v>0</v>
      </c>
      <c r="AI73" s="4">
        <v>0.18000000000000002</v>
      </c>
      <c r="AJ73" s="4">
        <v>100</v>
      </c>
      <c r="AK73" s="54">
        <v>8</v>
      </c>
      <c r="AL73" s="4">
        <f t="shared" si="57"/>
        <v>0.25939380794881528</v>
      </c>
      <c r="AM73" s="4">
        <f t="shared" si="58"/>
        <v>5.2052269153608412E-3</v>
      </c>
      <c r="AN73" s="4">
        <f t="shared" si="59"/>
        <v>1.734208100634387</v>
      </c>
      <c r="AO73" s="4">
        <f t="shared" si="60"/>
        <v>2.2508268719839504</v>
      </c>
      <c r="AP73" s="4">
        <f t="shared" si="61"/>
        <v>6.5065336442010511E-3</v>
      </c>
      <c r="AQ73" s="4">
        <f t="shared" si="62"/>
        <v>0.73003307487935787</v>
      </c>
      <c r="AR73" s="4">
        <f t="shared" si="63"/>
        <v>1.7350756384536137E-3</v>
      </c>
      <c r="AS73" s="4">
        <f t="shared" si="64"/>
        <v>0</v>
      </c>
      <c r="AT73" s="4">
        <f t="shared" si="65"/>
        <v>0</v>
      </c>
      <c r="AU73" s="4">
        <f t="shared" si="66"/>
        <v>2.3423521119123786E-2</v>
      </c>
      <c r="AV73" s="4">
        <f t="shared" si="67"/>
        <v>5.0113322127636497</v>
      </c>
      <c r="AW73" s="4">
        <f t="shared" si="68"/>
        <v>0.99593341647237421</v>
      </c>
      <c r="AX73" s="4">
        <f t="shared" si="69"/>
        <v>0.98942688282817315</v>
      </c>
      <c r="AY73" s="4">
        <f t="shared" si="70"/>
        <v>0.26590034159301634</v>
      </c>
      <c r="AZ73" s="4">
        <f t="shared" si="71"/>
        <v>0.73301393728222985</v>
      </c>
      <c r="BA73" s="4">
        <f t="shared" si="72"/>
        <v>0.26045296167247389</v>
      </c>
      <c r="BB73" s="4">
        <f t="shared" si="73"/>
        <v>6.5331010452961674E-3</v>
      </c>
      <c r="BC73" s="4">
        <f t="shared" si="53"/>
        <v>73.30139372822299</v>
      </c>
      <c r="BD73" s="4">
        <f t="shared" si="54"/>
        <v>26.04529616724739</v>
      </c>
      <c r="BE73" s="4">
        <f t="shared" si="55"/>
        <v>0.65331010452961669</v>
      </c>
      <c r="BF73" s="4">
        <f t="shared" si="56"/>
        <v>100</v>
      </c>
      <c r="BG73" s="4">
        <f t="shared" si="74"/>
        <v>0.73783428320911881</v>
      </c>
      <c r="BH73" s="4">
        <f t="shared" si="75"/>
        <v>0.26216571679088124</v>
      </c>
      <c r="BI73" s="4">
        <f t="shared" si="76"/>
        <v>0.9755301794453507</v>
      </c>
      <c r="BJ73" s="4">
        <f t="shared" si="77"/>
        <v>2.446982055464926E-2</v>
      </c>
      <c r="BK73" s="57"/>
    </row>
    <row r="74" spans="1:63" ht="12.95" customHeight="1" x14ac:dyDescent="0.2">
      <c r="A74" s="8">
        <v>16</v>
      </c>
      <c r="B74" s="2">
        <v>43005</v>
      </c>
      <c r="C74" s="37" t="s">
        <v>337</v>
      </c>
      <c r="D74" s="6">
        <v>210.5</v>
      </c>
      <c r="E74" s="6">
        <v>2932.2</v>
      </c>
      <c r="F74" s="6">
        <v>2958.0999999999995</v>
      </c>
      <c r="G74" s="6">
        <v>-1356.3999999999999</v>
      </c>
      <c r="H74" s="4" t="s">
        <v>24</v>
      </c>
      <c r="I74" s="5" t="s">
        <v>383</v>
      </c>
      <c r="J74" s="4" t="s">
        <v>328</v>
      </c>
      <c r="K74" s="4" t="s">
        <v>300</v>
      </c>
      <c r="L74" s="19">
        <v>1</v>
      </c>
      <c r="M74" s="19">
        <v>3</v>
      </c>
      <c r="N74" s="4">
        <v>2.6799999999999997</v>
      </c>
      <c r="O74" s="4">
        <v>2.6666666666666668E-2</v>
      </c>
      <c r="P74" s="4">
        <v>32.696666666666665</v>
      </c>
      <c r="Q74" s="4">
        <v>48.553333333333335</v>
      </c>
      <c r="R74" s="4">
        <v>0.10333333333333333</v>
      </c>
      <c r="S74" s="4">
        <v>15.420000000000002</v>
      </c>
      <c r="T74" s="4">
        <v>3.6666666666666667E-2</v>
      </c>
      <c r="U74" s="4">
        <v>0</v>
      </c>
      <c r="V74" s="4">
        <v>0.34999999999999992</v>
      </c>
      <c r="W74" s="4">
        <v>0</v>
      </c>
      <c r="X74" s="4">
        <v>99.89</v>
      </c>
      <c r="Y74" s="4">
        <v>61.483333333333327</v>
      </c>
      <c r="Z74" s="4">
        <v>1.83</v>
      </c>
      <c r="AA74" s="4">
        <v>1.3333333333333334E-2</v>
      </c>
      <c r="AB74" s="4">
        <v>13.576666666666666</v>
      </c>
      <c r="AC74" s="4">
        <v>17.110000000000003</v>
      </c>
      <c r="AD74" s="4">
        <v>4.6666666666666669E-2</v>
      </c>
      <c r="AE74" s="4">
        <v>5.8233333333333333</v>
      </c>
      <c r="AF74" s="4">
        <v>6.6666666666666671E-3</v>
      </c>
      <c r="AG74" s="4">
        <v>0</v>
      </c>
      <c r="AH74" s="4">
        <v>0.10333333333333333</v>
      </c>
      <c r="AI74" s="4">
        <v>0</v>
      </c>
      <c r="AJ74" s="4">
        <v>100</v>
      </c>
      <c r="AK74" s="54">
        <v>8</v>
      </c>
      <c r="AL74" s="4">
        <f t="shared" si="57"/>
        <v>0.23811330984006507</v>
      </c>
      <c r="AM74" s="4">
        <f t="shared" si="58"/>
        <v>1.7348875033884523E-3</v>
      </c>
      <c r="AN74" s="4">
        <f t="shared" si="59"/>
        <v>1.7665492003252914</v>
      </c>
      <c r="AO74" s="4">
        <f t="shared" si="60"/>
        <v>2.2262943887232316</v>
      </c>
      <c r="AP74" s="4">
        <f t="shared" si="61"/>
        <v>6.0721062618595825E-3</v>
      </c>
      <c r="AQ74" s="4">
        <f t="shared" si="62"/>
        <v>0.75771211710490649</v>
      </c>
      <c r="AR74" s="4">
        <f t="shared" si="63"/>
        <v>8.6744375169422615E-4</v>
      </c>
      <c r="AS74" s="4">
        <f t="shared" si="64"/>
        <v>0</v>
      </c>
      <c r="AT74" s="4">
        <f t="shared" si="65"/>
        <v>1.3445378151260505E-2</v>
      </c>
      <c r="AU74" s="4">
        <f t="shared" si="66"/>
        <v>0</v>
      </c>
      <c r="AV74" s="4">
        <f t="shared" si="67"/>
        <v>5.0107888316616975</v>
      </c>
      <c r="AW74" s="4">
        <f t="shared" si="68"/>
        <v>1.0018975332068312</v>
      </c>
      <c r="AX74" s="4">
        <f t="shared" si="69"/>
        <v>0.99582542694497156</v>
      </c>
      <c r="AY74" s="4">
        <f t="shared" si="70"/>
        <v>0.24418541610192465</v>
      </c>
      <c r="AZ74" s="4">
        <f t="shared" si="71"/>
        <v>0.75627705627705621</v>
      </c>
      <c r="BA74" s="4">
        <f t="shared" si="72"/>
        <v>0.23766233766233766</v>
      </c>
      <c r="BB74" s="4">
        <f t="shared" si="73"/>
        <v>6.0606060606060606E-3</v>
      </c>
      <c r="BC74" s="4">
        <f t="shared" si="53"/>
        <v>75.627705627705623</v>
      </c>
      <c r="BD74" s="4">
        <f t="shared" si="54"/>
        <v>23.766233766233764</v>
      </c>
      <c r="BE74" s="4">
        <f t="shared" si="55"/>
        <v>0.60606060606060608</v>
      </c>
      <c r="BF74" s="4">
        <f t="shared" si="56"/>
        <v>100</v>
      </c>
      <c r="BG74" s="4">
        <f t="shared" si="74"/>
        <v>0.76088850174216027</v>
      </c>
      <c r="BH74" s="4">
        <f t="shared" si="75"/>
        <v>0.23911149825783973</v>
      </c>
      <c r="BI74" s="4">
        <f t="shared" si="76"/>
        <v>0.9751332149200711</v>
      </c>
      <c r="BJ74" s="4">
        <f t="shared" si="77"/>
        <v>2.4866785079928951E-2</v>
      </c>
      <c r="BK74" s="57">
        <v>0.28910258168949099</v>
      </c>
    </row>
    <row r="75" spans="1:63" ht="12.95" customHeight="1" x14ac:dyDescent="0.2">
      <c r="B75" s="2">
        <v>43005</v>
      </c>
      <c r="C75" s="37" t="s">
        <v>337</v>
      </c>
      <c r="D75" s="6">
        <v>210.5</v>
      </c>
      <c r="E75" s="6">
        <v>2932.2</v>
      </c>
      <c r="F75" s="6">
        <v>2958.0999999999995</v>
      </c>
      <c r="G75" s="6">
        <v>-1356.3999999999999</v>
      </c>
      <c r="H75" s="4" t="s">
        <v>24</v>
      </c>
      <c r="I75" s="5" t="s">
        <v>383</v>
      </c>
      <c r="J75" s="4" t="s">
        <v>328</v>
      </c>
      <c r="K75" s="4" t="s">
        <v>300</v>
      </c>
      <c r="L75" s="19">
        <v>2</v>
      </c>
      <c r="M75" s="19">
        <v>3</v>
      </c>
      <c r="N75" s="4">
        <v>2.6300000000000003</v>
      </c>
      <c r="O75" s="4">
        <v>4.3333333333333335E-2</v>
      </c>
      <c r="P75" s="4">
        <v>32.660000000000004</v>
      </c>
      <c r="Q75" s="4">
        <v>48.51</v>
      </c>
      <c r="R75" s="4">
        <v>0.13666666666666669</v>
      </c>
      <c r="S75" s="4">
        <v>15.393333333333333</v>
      </c>
      <c r="T75" s="4">
        <v>1.3333333333333334E-2</v>
      </c>
      <c r="U75" s="4">
        <v>0</v>
      </c>
      <c r="V75" s="4">
        <v>0.37666666666666665</v>
      </c>
      <c r="W75" s="4">
        <v>0</v>
      </c>
      <c r="X75" s="4">
        <v>99.766666666666666</v>
      </c>
      <c r="Y75" s="4">
        <v>61.49</v>
      </c>
      <c r="Z75" s="4">
        <v>1.8</v>
      </c>
      <c r="AA75" s="4">
        <v>0.02</v>
      </c>
      <c r="AB75" s="4">
        <v>13.58</v>
      </c>
      <c r="AC75" s="4">
        <v>17.11</v>
      </c>
      <c r="AD75" s="4">
        <v>0.06</v>
      </c>
      <c r="AE75" s="4">
        <v>5.82</v>
      </c>
      <c r="AF75" s="4">
        <v>3.3333333333333335E-3</v>
      </c>
      <c r="AG75" s="4">
        <v>0</v>
      </c>
      <c r="AH75" s="4">
        <v>0.11</v>
      </c>
      <c r="AI75" s="4">
        <v>0</v>
      </c>
      <c r="AJ75" s="4">
        <v>100</v>
      </c>
      <c r="AK75" s="54">
        <v>8</v>
      </c>
      <c r="AL75" s="4">
        <f t="shared" si="57"/>
        <v>0.23418442023093186</v>
      </c>
      <c r="AM75" s="4">
        <f t="shared" si="58"/>
        <v>2.6020491136770209E-3</v>
      </c>
      <c r="AN75" s="4">
        <f t="shared" si="59"/>
        <v>1.766791348186697</v>
      </c>
      <c r="AO75" s="4">
        <f t="shared" si="60"/>
        <v>2.2260530167506913</v>
      </c>
      <c r="AP75" s="4">
        <f t="shared" si="61"/>
        <v>7.8061473410310622E-3</v>
      </c>
      <c r="AQ75" s="4">
        <f t="shared" si="62"/>
        <v>0.75719629208001304</v>
      </c>
      <c r="AR75" s="4">
        <f t="shared" si="63"/>
        <v>4.3367485227950348E-4</v>
      </c>
      <c r="AS75" s="4">
        <f t="shared" si="64"/>
        <v>0</v>
      </c>
      <c r="AT75" s="4">
        <f t="shared" si="65"/>
        <v>1.4311270125223614E-2</v>
      </c>
      <c r="AU75" s="4">
        <f t="shared" si="66"/>
        <v>0</v>
      </c>
      <c r="AV75" s="4">
        <f t="shared" si="67"/>
        <v>5.0093782186805438</v>
      </c>
      <c r="AW75" s="4">
        <f t="shared" si="68"/>
        <v>0.99918685965197596</v>
      </c>
      <c r="AX75" s="4">
        <f t="shared" si="69"/>
        <v>0.99138071231094493</v>
      </c>
      <c r="AY75" s="4">
        <f t="shared" si="70"/>
        <v>0.24199056757196291</v>
      </c>
      <c r="AZ75" s="4">
        <f t="shared" si="71"/>
        <v>0.7578125</v>
      </c>
      <c r="BA75" s="4">
        <f t="shared" si="72"/>
        <v>0.234375</v>
      </c>
      <c r="BB75" s="4">
        <f t="shared" si="73"/>
        <v>7.8125E-3</v>
      </c>
      <c r="BC75" s="4">
        <f t="shared" si="53"/>
        <v>75.78125</v>
      </c>
      <c r="BD75" s="4">
        <f t="shared" si="54"/>
        <v>23.4375</v>
      </c>
      <c r="BE75" s="4">
        <f t="shared" si="55"/>
        <v>0.78125</v>
      </c>
      <c r="BF75" s="4">
        <f t="shared" si="56"/>
        <v>100</v>
      </c>
      <c r="BG75" s="4">
        <f t="shared" si="74"/>
        <v>0.76377952755905509</v>
      </c>
      <c r="BH75" s="4">
        <f t="shared" si="75"/>
        <v>0.23622047244094488</v>
      </c>
      <c r="BI75" s="4">
        <f t="shared" si="76"/>
        <v>0.967741935483871</v>
      </c>
      <c r="BJ75" s="4">
        <f t="shared" si="77"/>
        <v>3.2258064516129031E-2</v>
      </c>
      <c r="BK75" s="57"/>
    </row>
    <row r="76" spans="1:63" ht="12.95" customHeight="1" x14ac:dyDescent="0.2">
      <c r="A76" s="17">
        <v>17</v>
      </c>
      <c r="B76" s="2">
        <v>42958</v>
      </c>
      <c r="C76" s="37" t="s">
        <v>13</v>
      </c>
      <c r="D76" s="6">
        <v>221.7</v>
      </c>
      <c r="E76" s="6">
        <v>2943.3999999999996</v>
      </c>
      <c r="F76" s="6">
        <v>2969.2999999999993</v>
      </c>
      <c r="G76" s="6">
        <v>-1367.5999999999997</v>
      </c>
      <c r="H76" s="4" t="s">
        <v>23</v>
      </c>
      <c r="I76" s="5" t="s">
        <v>19</v>
      </c>
      <c r="J76" s="4" t="s">
        <v>328</v>
      </c>
      <c r="K76" s="4" t="s">
        <v>300</v>
      </c>
      <c r="L76" s="19">
        <v>1</v>
      </c>
      <c r="M76" s="19">
        <v>7</v>
      </c>
      <c r="N76" s="4">
        <v>2.6599999999999997</v>
      </c>
      <c r="O76" s="4">
        <v>1.1428571428571429E-2</v>
      </c>
      <c r="P76" s="4">
        <v>32.535714285714292</v>
      </c>
      <c r="Q76" s="4">
        <v>48.99</v>
      </c>
      <c r="R76" s="4">
        <v>0.16142857142857142</v>
      </c>
      <c r="S76" s="4">
        <v>15.465714285714286</v>
      </c>
      <c r="T76" s="4">
        <v>1.8571428571428572E-2</v>
      </c>
      <c r="U76" s="4">
        <v>0</v>
      </c>
      <c r="V76" s="4">
        <v>0</v>
      </c>
      <c r="W76" s="4">
        <v>0.49285714285714288</v>
      </c>
      <c r="X76" s="4">
        <v>100.37142857142855</v>
      </c>
      <c r="Y76" s="4">
        <v>61.49</v>
      </c>
      <c r="Z76" s="4">
        <v>1.8099999999999998</v>
      </c>
      <c r="AA76" s="4">
        <v>5.7142857142857143E-3</v>
      </c>
      <c r="AB76" s="4">
        <v>13.455714285714285</v>
      </c>
      <c r="AC76" s="4">
        <v>17.19142857142857</v>
      </c>
      <c r="AD76" s="4">
        <v>7.1428571428571425E-2</v>
      </c>
      <c r="AE76" s="4">
        <v>5.8157142857142849</v>
      </c>
      <c r="AF76" s="4">
        <v>4.2857142857142859E-3</v>
      </c>
      <c r="AG76" s="4">
        <v>0</v>
      </c>
      <c r="AH76" s="4">
        <v>0</v>
      </c>
      <c r="AI76" s="4">
        <v>0.14571428571428571</v>
      </c>
      <c r="AJ76" s="4">
        <v>100</v>
      </c>
      <c r="AK76" s="54">
        <v>8</v>
      </c>
      <c r="AL76" s="4">
        <f t="shared" si="57"/>
        <v>0.23548544478777036</v>
      </c>
      <c r="AM76" s="4">
        <f t="shared" si="58"/>
        <v>7.4344260390772025E-4</v>
      </c>
      <c r="AN76" s="4">
        <f t="shared" si="59"/>
        <v>1.7506214715517041</v>
      </c>
      <c r="AO76" s="4">
        <f t="shared" si="60"/>
        <v>2.2366470738563762</v>
      </c>
      <c r="AP76" s="4">
        <f t="shared" si="61"/>
        <v>9.2930325488465026E-3</v>
      </c>
      <c r="AQ76" s="4">
        <f t="shared" si="62"/>
        <v>0.75663871012708217</v>
      </c>
      <c r="AR76" s="4">
        <f t="shared" si="63"/>
        <v>5.5758195293079018E-4</v>
      </c>
      <c r="AS76" s="4">
        <f t="shared" si="64"/>
        <v>0</v>
      </c>
      <c r="AT76" s="4">
        <f t="shared" si="65"/>
        <v>0</v>
      </c>
      <c r="AU76" s="4">
        <f t="shared" si="66"/>
        <v>1.8957786399646865E-2</v>
      </c>
      <c r="AV76" s="4">
        <f t="shared" si="67"/>
        <v>5.0089445438282656</v>
      </c>
      <c r="AW76" s="4">
        <f t="shared" si="68"/>
        <v>1.001417187463699</v>
      </c>
      <c r="AX76" s="4">
        <f t="shared" si="69"/>
        <v>0.99212415491485251</v>
      </c>
      <c r="AY76" s="4">
        <f t="shared" si="70"/>
        <v>0.24477847733661687</v>
      </c>
      <c r="AZ76" s="4">
        <f t="shared" si="71"/>
        <v>0.75556792873051226</v>
      </c>
      <c r="BA76" s="4">
        <f t="shared" si="72"/>
        <v>0.23515219005196736</v>
      </c>
      <c r="BB76" s="4">
        <f t="shared" si="73"/>
        <v>9.2798812175204169E-3</v>
      </c>
      <c r="BC76" s="4">
        <f t="shared" ref="BC76:BC107" si="78">AZ76*100</f>
        <v>75.556792873051222</v>
      </c>
      <c r="BD76" s="4">
        <f t="shared" ref="BD76:BD107" si="79">BA76*100</f>
        <v>23.515219005196737</v>
      </c>
      <c r="BE76" s="4">
        <f t="shared" ref="BE76:BE107" si="80">BB76*100</f>
        <v>0.92798812175204171</v>
      </c>
      <c r="BF76" s="4">
        <f t="shared" ref="BF76:BF107" si="81">SUM(BC76:BE76)</f>
        <v>100</v>
      </c>
      <c r="BG76" s="4">
        <f t="shared" si="74"/>
        <v>0.76264518546272009</v>
      </c>
      <c r="BH76" s="4">
        <f t="shared" si="75"/>
        <v>0.23735481453727988</v>
      </c>
      <c r="BI76" s="4">
        <f t="shared" si="76"/>
        <v>0.96203492786636291</v>
      </c>
      <c r="BJ76" s="4">
        <f t="shared" si="77"/>
        <v>3.7965072133637055E-2</v>
      </c>
      <c r="BK76" s="57">
        <v>2.4875460540961001</v>
      </c>
    </row>
    <row r="77" spans="1:63" ht="12.95" customHeight="1" x14ac:dyDescent="0.2">
      <c r="B77" s="2">
        <v>42958</v>
      </c>
      <c r="C77" s="37" t="s">
        <v>13</v>
      </c>
      <c r="D77" s="6">
        <v>221.7</v>
      </c>
      <c r="E77" s="6">
        <v>2943.3999999999996</v>
      </c>
      <c r="F77" s="6">
        <v>2969.2999999999993</v>
      </c>
      <c r="G77" s="6">
        <v>-1367.5999999999997</v>
      </c>
      <c r="H77" s="4" t="s">
        <v>23</v>
      </c>
      <c r="I77" s="5" t="s">
        <v>19</v>
      </c>
      <c r="J77" s="4" t="s">
        <v>328</v>
      </c>
      <c r="K77" s="4" t="s">
        <v>300</v>
      </c>
      <c r="L77" s="19">
        <v>2</v>
      </c>
      <c r="M77" s="19">
        <v>4</v>
      </c>
      <c r="N77" s="4">
        <v>2.9025000000000003</v>
      </c>
      <c r="O77" s="4">
        <v>0</v>
      </c>
      <c r="P77" s="4">
        <v>32.082499999999996</v>
      </c>
      <c r="Q77" s="4">
        <v>49.457499999999996</v>
      </c>
      <c r="R77" s="4">
        <v>0.1925</v>
      </c>
      <c r="S77" s="4">
        <v>14.9175</v>
      </c>
      <c r="T77" s="4">
        <v>4.7500000000000001E-2</v>
      </c>
      <c r="U77" s="4">
        <v>0</v>
      </c>
      <c r="V77" s="4">
        <v>0</v>
      </c>
      <c r="W77" s="4">
        <v>0.46750000000000003</v>
      </c>
      <c r="X77" s="4">
        <v>100.0775</v>
      </c>
      <c r="Y77" s="4">
        <v>61.502499999999998</v>
      </c>
      <c r="Z77" s="4">
        <v>1.9775</v>
      </c>
      <c r="AA77" s="4">
        <v>0</v>
      </c>
      <c r="AB77" s="4">
        <v>13.285</v>
      </c>
      <c r="AC77" s="4">
        <v>17.377500000000001</v>
      </c>
      <c r="AD77" s="4">
        <v>8.7500000000000008E-2</v>
      </c>
      <c r="AE77" s="4">
        <v>5.6149999999999993</v>
      </c>
      <c r="AF77" s="4">
        <v>1.2500000000000001E-2</v>
      </c>
      <c r="AG77" s="4">
        <v>0</v>
      </c>
      <c r="AH77" s="4">
        <v>0</v>
      </c>
      <c r="AI77" s="4">
        <v>0.13750000000000001</v>
      </c>
      <c r="AJ77" s="4">
        <v>100</v>
      </c>
      <c r="AK77" s="54">
        <v>8</v>
      </c>
      <c r="AL77" s="4">
        <f t="shared" si="57"/>
        <v>0.25722531604406329</v>
      </c>
      <c r="AM77" s="4">
        <f t="shared" si="58"/>
        <v>0</v>
      </c>
      <c r="AN77" s="4">
        <f t="shared" si="59"/>
        <v>1.7280598349660585</v>
      </c>
      <c r="AO77" s="4">
        <f t="shared" si="60"/>
        <v>2.2603959188650871</v>
      </c>
      <c r="AP77" s="4">
        <f t="shared" si="61"/>
        <v>1.1381651152392182E-2</v>
      </c>
      <c r="AQ77" s="4">
        <f t="shared" si="62"/>
        <v>0.73037681395065235</v>
      </c>
      <c r="AR77" s="4">
        <f t="shared" si="63"/>
        <v>1.6259501646274544E-3</v>
      </c>
      <c r="AS77" s="4">
        <f t="shared" si="64"/>
        <v>0</v>
      </c>
      <c r="AT77" s="4">
        <f t="shared" si="65"/>
        <v>0</v>
      </c>
      <c r="AU77" s="4">
        <f t="shared" si="66"/>
        <v>1.7885451810901998E-2</v>
      </c>
      <c r="AV77" s="4">
        <f t="shared" si="67"/>
        <v>5.0069509369537837</v>
      </c>
      <c r="AW77" s="4">
        <f t="shared" si="68"/>
        <v>0.99898378114710784</v>
      </c>
      <c r="AX77" s="4">
        <f t="shared" si="69"/>
        <v>0.98760212999471564</v>
      </c>
      <c r="AY77" s="4">
        <f t="shared" si="70"/>
        <v>0.26860696719645549</v>
      </c>
      <c r="AZ77" s="4">
        <f t="shared" si="71"/>
        <v>0.73111979166666663</v>
      </c>
      <c r="BA77" s="4">
        <f t="shared" si="72"/>
        <v>0.25748697916666669</v>
      </c>
      <c r="BB77" s="4">
        <f t="shared" si="73"/>
        <v>1.139322916666667E-2</v>
      </c>
      <c r="BC77" s="4">
        <f t="shared" si="78"/>
        <v>73.111979166666657</v>
      </c>
      <c r="BD77" s="4">
        <f t="shared" si="79"/>
        <v>25.748697916666668</v>
      </c>
      <c r="BE77" s="4">
        <f t="shared" si="80"/>
        <v>1.139322916666667</v>
      </c>
      <c r="BF77" s="4">
        <f t="shared" si="81"/>
        <v>100</v>
      </c>
      <c r="BG77" s="4">
        <f t="shared" si="74"/>
        <v>0.73954560421468551</v>
      </c>
      <c r="BH77" s="4">
        <f t="shared" si="75"/>
        <v>0.26045439578531449</v>
      </c>
      <c r="BI77" s="4">
        <f t="shared" si="76"/>
        <v>0.95762711864406769</v>
      </c>
      <c r="BJ77" s="4">
        <f t="shared" si="77"/>
        <v>4.2372881355932202E-2</v>
      </c>
      <c r="BK77" s="57"/>
    </row>
    <row r="78" spans="1:63" ht="12.95" customHeight="1" x14ac:dyDescent="0.2">
      <c r="B78" s="2">
        <v>42958</v>
      </c>
      <c r="C78" s="37" t="s">
        <v>13</v>
      </c>
      <c r="D78" s="6">
        <v>221.7</v>
      </c>
      <c r="E78" s="6">
        <v>2943.3999999999996</v>
      </c>
      <c r="F78" s="6">
        <v>2969.2999999999993</v>
      </c>
      <c r="G78" s="6">
        <v>-1367.5999999999997</v>
      </c>
      <c r="H78" s="4" t="s">
        <v>23</v>
      </c>
      <c r="I78" s="5" t="s">
        <v>19</v>
      </c>
      <c r="J78" s="4" t="s">
        <v>328</v>
      </c>
      <c r="K78" s="4" t="s">
        <v>300</v>
      </c>
      <c r="L78" s="19">
        <v>3</v>
      </c>
      <c r="M78" s="19">
        <v>3</v>
      </c>
      <c r="N78" s="4">
        <v>2.706666666666667</v>
      </c>
      <c r="O78" s="4">
        <v>0</v>
      </c>
      <c r="P78" s="4">
        <v>32.273333333333333</v>
      </c>
      <c r="Q78" s="4">
        <v>48.816666666666663</v>
      </c>
      <c r="R78" s="4">
        <v>0.18666666666666665</v>
      </c>
      <c r="S78" s="4">
        <v>15.556666666666667</v>
      </c>
      <c r="T78" s="4">
        <v>2.3333333333333334E-2</v>
      </c>
      <c r="U78" s="4">
        <v>0</v>
      </c>
      <c r="V78" s="4">
        <v>0</v>
      </c>
      <c r="W78" s="4">
        <v>0.46333333333333332</v>
      </c>
      <c r="X78" s="4">
        <v>100.05333333333334</v>
      </c>
      <c r="Y78" s="4">
        <v>61.466666666666669</v>
      </c>
      <c r="Z78" s="4">
        <v>1.8499999999999999</v>
      </c>
      <c r="AA78" s="4">
        <v>0</v>
      </c>
      <c r="AB78" s="4">
        <v>13.393333333333333</v>
      </c>
      <c r="AC78" s="4">
        <v>17.190000000000001</v>
      </c>
      <c r="AD78" s="4">
        <v>8.3333333333333329E-2</v>
      </c>
      <c r="AE78" s="4">
        <v>5.87</v>
      </c>
      <c r="AF78" s="4">
        <v>6.6666666666666671E-3</v>
      </c>
      <c r="AG78" s="4">
        <v>0</v>
      </c>
      <c r="AH78" s="4">
        <v>0</v>
      </c>
      <c r="AI78" s="4">
        <v>0.13666666666666669</v>
      </c>
      <c r="AJ78" s="4">
        <v>100</v>
      </c>
      <c r="AK78" s="54">
        <v>8</v>
      </c>
      <c r="AL78" s="4">
        <f t="shared" si="57"/>
        <v>0.24078091106290669</v>
      </c>
      <c r="AM78" s="4">
        <f t="shared" si="58"/>
        <v>0</v>
      </c>
      <c r="AN78" s="4">
        <f t="shared" si="59"/>
        <v>1.7431670281995659</v>
      </c>
      <c r="AO78" s="4">
        <f t="shared" si="60"/>
        <v>2.2373101952277659</v>
      </c>
      <c r="AP78" s="4">
        <f t="shared" si="61"/>
        <v>1.0845986984815616E-2</v>
      </c>
      <c r="AQ78" s="4">
        <f t="shared" si="62"/>
        <v>0.76399132321041208</v>
      </c>
      <c r="AR78" s="4">
        <f t="shared" si="63"/>
        <v>8.6767895878524942E-4</v>
      </c>
      <c r="AS78" s="4">
        <f t="shared" si="64"/>
        <v>0</v>
      </c>
      <c r="AT78" s="4">
        <f t="shared" si="65"/>
        <v>0</v>
      </c>
      <c r="AU78" s="4">
        <f t="shared" si="66"/>
        <v>1.7787418655097614E-2</v>
      </c>
      <c r="AV78" s="4">
        <f t="shared" si="67"/>
        <v>5.0147505422993488</v>
      </c>
      <c r="AW78" s="4">
        <f t="shared" si="68"/>
        <v>1.0156182212581344</v>
      </c>
      <c r="AX78" s="4">
        <f t="shared" si="69"/>
        <v>1.0047722342733187</v>
      </c>
      <c r="AY78" s="4">
        <f t="shared" si="70"/>
        <v>0.25162689804772231</v>
      </c>
      <c r="AZ78" s="4">
        <f t="shared" si="71"/>
        <v>0.75224263135412217</v>
      </c>
      <c r="BA78" s="4">
        <f t="shared" si="72"/>
        <v>0.23707817172148654</v>
      </c>
      <c r="BB78" s="4">
        <f t="shared" si="73"/>
        <v>1.0679196924391284E-2</v>
      </c>
      <c r="BC78" s="4">
        <f t="shared" si="78"/>
        <v>75.224263135412215</v>
      </c>
      <c r="BD78" s="4">
        <f t="shared" si="79"/>
        <v>23.707817172148655</v>
      </c>
      <c r="BE78" s="4">
        <f t="shared" si="80"/>
        <v>1.0679196924391283</v>
      </c>
      <c r="BF78" s="4">
        <f t="shared" si="81"/>
        <v>100</v>
      </c>
      <c r="BG78" s="4">
        <f t="shared" si="74"/>
        <v>0.76036269430051817</v>
      </c>
      <c r="BH78" s="4">
        <f t="shared" si="75"/>
        <v>0.23963730569948186</v>
      </c>
      <c r="BI78" s="4">
        <f t="shared" si="76"/>
        <v>0.9568965517241379</v>
      </c>
      <c r="BJ78" s="4">
        <f t="shared" si="77"/>
        <v>4.3103448275862065E-2</v>
      </c>
      <c r="BK78" s="57"/>
    </row>
    <row r="79" spans="1:63" ht="12.95" customHeight="1" x14ac:dyDescent="0.2">
      <c r="B79" s="2">
        <v>42958</v>
      </c>
      <c r="C79" s="37" t="s">
        <v>13</v>
      </c>
      <c r="D79" s="6">
        <v>221.7</v>
      </c>
      <c r="E79" s="6">
        <v>2943.3999999999996</v>
      </c>
      <c r="F79" s="6">
        <v>2969.2999999999993</v>
      </c>
      <c r="G79" s="6">
        <v>-1367.5999999999997</v>
      </c>
      <c r="H79" s="4" t="s">
        <v>23</v>
      </c>
      <c r="I79" s="5" t="s">
        <v>19</v>
      </c>
      <c r="J79" s="4" t="s">
        <v>328</v>
      </c>
      <c r="K79" s="4" t="s">
        <v>300</v>
      </c>
      <c r="L79" s="19">
        <v>4</v>
      </c>
      <c r="M79" s="19">
        <v>8</v>
      </c>
      <c r="N79" s="4">
        <v>2.9125000000000001</v>
      </c>
      <c r="O79" s="4">
        <v>0.2225</v>
      </c>
      <c r="P79" s="4">
        <v>31.7925</v>
      </c>
      <c r="Q79" s="4">
        <v>49.262500000000003</v>
      </c>
      <c r="R79" s="4">
        <v>0.18499999999999997</v>
      </c>
      <c r="S79" s="4">
        <v>14.84125</v>
      </c>
      <c r="T79" s="4">
        <v>4.7500000000000001E-2</v>
      </c>
      <c r="U79" s="4">
        <v>0</v>
      </c>
      <c r="V79" s="4">
        <v>5.0000000000000001E-3</v>
      </c>
      <c r="W79" s="4">
        <v>0.64999999999999991</v>
      </c>
      <c r="X79" s="4">
        <v>99.965000000000003</v>
      </c>
      <c r="Y79" s="4">
        <v>61.458749999999995</v>
      </c>
      <c r="Z79" s="4">
        <v>1.99</v>
      </c>
      <c r="AA79" s="4">
        <v>0.11875000000000001</v>
      </c>
      <c r="AB79" s="4">
        <v>13.188750000000001</v>
      </c>
      <c r="AC79" s="4">
        <v>17.345000000000002</v>
      </c>
      <c r="AD79" s="4">
        <v>8.5000000000000006E-2</v>
      </c>
      <c r="AE79" s="4">
        <v>5.5987499999999999</v>
      </c>
      <c r="AF79" s="4">
        <v>1.2500000000000001E-2</v>
      </c>
      <c r="AG79" s="4">
        <v>0</v>
      </c>
      <c r="AH79" s="4">
        <v>1.25E-3</v>
      </c>
      <c r="AI79" s="4">
        <v>0.19375000000000003</v>
      </c>
      <c r="AJ79" s="4">
        <v>100</v>
      </c>
      <c r="AK79" s="54">
        <v>8</v>
      </c>
      <c r="AL79" s="4">
        <f t="shared" si="57"/>
        <v>0.25903553196249518</v>
      </c>
      <c r="AM79" s="4">
        <f t="shared" si="58"/>
        <v>1.5457522321882567E-2</v>
      </c>
      <c r="AN79" s="4">
        <f t="shared" si="59"/>
        <v>1.7167612422966627</v>
      </c>
      <c r="AO79" s="4">
        <f t="shared" si="60"/>
        <v>2.2577745235625528</v>
      </c>
      <c r="AP79" s="4">
        <f t="shared" si="61"/>
        <v>1.1064331767242258E-2</v>
      </c>
      <c r="AQ79" s="4">
        <f t="shared" si="62"/>
        <v>0.72878149978644224</v>
      </c>
      <c r="AR79" s="4">
        <f t="shared" si="63"/>
        <v>1.6271076128297438E-3</v>
      </c>
      <c r="AS79" s="4">
        <f t="shared" si="64"/>
        <v>0</v>
      </c>
      <c r="AT79" s="4">
        <f t="shared" si="65"/>
        <v>1.6271076128297437E-4</v>
      </c>
      <c r="AU79" s="4">
        <f t="shared" si="66"/>
        <v>2.5220167998861034E-2</v>
      </c>
      <c r="AV79" s="4">
        <f t="shared" si="67"/>
        <v>5.0158846380702515</v>
      </c>
      <c r="AW79" s="4">
        <f t="shared" si="68"/>
        <v>0.99888136351617973</v>
      </c>
      <c r="AX79" s="4">
        <f t="shared" si="69"/>
        <v>0.98781703174893742</v>
      </c>
      <c r="AY79" s="4">
        <f t="shared" si="70"/>
        <v>0.27009986372973743</v>
      </c>
      <c r="AZ79" s="4">
        <f t="shared" si="71"/>
        <v>0.72959765434109791</v>
      </c>
      <c r="BA79" s="4">
        <f t="shared" si="72"/>
        <v>0.25932562306564583</v>
      </c>
      <c r="BB79" s="4">
        <f t="shared" si="73"/>
        <v>1.1076722593256231E-2</v>
      </c>
      <c r="BC79" s="4">
        <f t="shared" si="78"/>
        <v>72.959765434109798</v>
      </c>
      <c r="BD79" s="4">
        <f t="shared" si="79"/>
        <v>25.932562306564584</v>
      </c>
      <c r="BE79" s="4">
        <f t="shared" si="80"/>
        <v>1.1076722593256232</v>
      </c>
      <c r="BF79" s="4">
        <f t="shared" si="81"/>
        <v>100</v>
      </c>
      <c r="BG79" s="4">
        <f t="shared" si="74"/>
        <v>0.73776972492175918</v>
      </c>
      <c r="BH79" s="4">
        <f t="shared" si="75"/>
        <v>0.26223027507824082</v>
      </c>
      <c r="BI79" s="4">
        <f t="shared" si="76"/>
        <v>0.95903614457831332</v>
      </c>
      <c r="BJ79" s="4">
        <f t="shared" si="77"/>
        <v>4.0963855421686755E-2</v>
      </c>
      <c r="BK79" s="57"/>
    </row>
    <row r="80" spans="1:63" ht="12.95" customHeight="1" x14ac:dyDescent="0.2">
      <c r="A80" s="17">
        <v>18</v>
      </c>
      <c r="B80" s="2">
        <v>43004</v>
      </c>
      <c r="C80" s="37" t="s">
        <v>338</v>
      </c>
      <c r="D80" s="6">
        <v>234.29</v>
      </c>
      <c r="E80" s="6">
        <v>2955.99</v>
      </c>
      <c r="F80" s="6">
        <v>2981.8899999999994</v>
      </c>
      <c r="G80" s="6">
        <v>-1380.1899999999998</v>
      </c>
      <c r="H80" s="4" t="s">
        <v>23</v>
      </c>
      <c r="I80" s="5" t="s">
        <v>384</v>
      </c>
      <c r="J80" s="4" t="s">
        <v>328</v>
      </c>
      <c r="K80" s="4" t="s">
        <v>300</v>
      </c>
      <c r="L80" s="19">
        <v>1</v>
      </c>
      <c r="M80" s="19">
        <v>3</v>
      </c>
      <c r="N80" s="4">
        <v>3.4366666666666661</v>
      </c>
      <c r="O80" s="4">
        <v>9.0000000000000011E-2</v>
      </c>
      <c r="P80" s="4">
        <v>31.693333333333332</v>
      </c>
      <c r="Q80" s="4">
        <v>50.45333333333334</v>
      </c>
      <c r="R80" s="4">
        <v>0.18333333333333335</v>
      </c>
      <c r="S80" s="4">
        <v>14.18</v>
      </c>
      <c r="T80" s="4">
        <v>0</v>
      </c>
      <c r="U80" s="4">
        <v>0</v>
      </c>
      <c r="V80" s="4">
        <v>0.34333333333333332</v>
      </c>
      <c r="W80" s="4">
        <v>0</v>
      </c>
      <c r="X80" s="4">
        <v>100.41666666666667</v>
      </c>
      <c r="Y80" s="4">
        <v>61.47</v>
      </c>
      <c r="Z80" s="4">
        <v>2.3266666666666667</v>
      </c>
      <c r="AA80" s="4">
        <v>4.6666666666666669E-2</v>
      </c>
      <c r="AB80" s="4">
        <v>13.043333333333331</v>
      </c>
      <c r="AC80" s="4">
        <v>17.616666666666664</v>
      </c>
      <c r="AD80" s="4">
        <v>8.3333333333333329E-2</v>
      </c>
      <c r="AE80" s="4">
        <v>5.3033333333333337</v>
      </c>
      <c r="AF80" s="4">
        <v>0</v>
      </c>
      <c r="AG80" s="4">
        <v>0</v>
      </c>
      <c r="AH80" s="4">
        <v>0.10000000000000002</v>
      </c>
      <c r="AI80" s="4">
        <v>0</v>
      </c>
      <c r="AJ80" s="4">
        <v>100</v>
      </c>
      <c r="AK80" s="54">
        <v>8</v>
      </c>
      <c r="AL80" s="4">
        <f t="shared" si="57"/>
        <v>0.30280353560002166</v>
      </c>
      <c r="AM80" s="4">
        <f t="shared" si="58"/>
        <v>6.0734233501437019E-3</v>
      </c>
      <c r="AN80" s="4">
        <f t="shared" si="59"/>
        <v>1.6975218263651641</v>
      </c>
      <c r="AO80" s="4">
        <f t="shared" si="60"/>
        <v>2.2927173146792468</v>
      </c>
      <c r="AP80" s="4">
        <f t="shared" si="61"/>
        <v>1.0845398839542324E-2</v>
      </c>
      <c r="AQ80" s="4">
        <f t="shared" si="62"/>
        <v>0.69020118214847348</v>
      </c>
      <c r="AR80" s="4">
        <f t="shared" si="63"/>
        <v>0</v>
      </c>
      <c r="AS80" s="4">
        <f t="shared" si="64"/>
        <v>0</v>
      </c>
      <c r="AT80" s="4">
        <f t="shared" si="65"/>
        <v>1.3014478607450791E-2</v>
      </c>
      <c r="AU80" s="4">
        <f t="shared" si="66"/>
        <v>0</v>
      </c>
      <c r="AV80" s="4">
        <f t="shared" si="67"/>
        <v>5.0131771595900423</v>
      </c>
      <c r="AW80" s="4">
        <f t="shared" si="68"/>
        <v>1.0038501165880374</v>
      </c>
      <c r="AX80" s="4">
        <f t="shared" si="69"/>
        <v>0.99300471774849508</v>
      </c>
      <c r="AY80" s="4">
        <f t="shared" si="70"/>
        <v>0.31364893443956399</v>
      </c>
      <c r="AZ80" s="4">
        <f t="shared" si="71"/>
        <v>0.68755401901469326</v>
      </c>
      <c r="BA80" s="4">
        <f t="shared" si="72"/>
        <v>0.30164217804667243</v>
      </c>
      <c r="BB80" s="4">
        <f t="shared" si="73"/>
        <v>1.0803802938634401E-2</v>
      </c>
      <c r="BC80" s="4">
        <f t="shared" si="78"/>
        <v>68.755401901469327</v>
      </c>
      <c r="BD80" s="4">
        <f t="shared" si="79"/>
        <v>30.164217804667242</v>
      </c>
      <c r="BE80" s="4">
        <f t="shared" si="80"/>
        <v>1.0803802938634401</v>
      </c>
      <c r="BF80" s="4">
        <f t="shared" si="81"/>
        <v>100.00000000000001</v>
      </c>
      <c r="BG80" s="4">
        <f t="shared" si="74"/>
        <v>0.6950633464394933</v>
      </c>
      <c r="BH80" s="4">
        <f t="shared" si="75"/>
        <v>0.30493665356050675</v>
      </c>
      <c r="BI80" s="4">
        <f t="shared" si="76"/>
        <v>0.96542185338865838</v>
      </c>
      <c r="BJ80" s="4">
        <f t="shared" si="77"/>
        <v>3.4578146611341634E-2</v>
      </c>
      <c r="BK80" s="57">
        <v>0.11405624942743486</v>
      </c>
    </row>
    <row r="81" spans="1:63" ht="12.95" customHeight="1" x14ac:dyDescent="0.2">
      <c r="B81" s="2">
        <v>43004</v>
      </c>
      <c r="C81" s="37" t="s">
        <v>338</v>
      </c>
      <c r="D81" s="6">
        <v>234.29</v>
      </c>
      <c r="E81" s="6">
        <v>2955.99</v>
      </c>
      <c r="F81" s="6">
        <v>2981.8899999999994</v>
      </c>
      <c r="G81" s="6">
        <v>-1380.1899999999998</v>
      </c>
      <c r="H81" s="4" t="s">
        <v>23</v>
      </c>
      <c r="I81" s="5" t="s">
        <v>384</v>
      </c>
      <c r="J81" s="4" t="s">
        <v>328</v>
      </c>
      <c r="K81" s="4" t="s">
        <v>300</v>
      </c>
      <c r="L81" s="19">
        <v>2</v>
      </c>
      <c r="M81" s="19">
        <v>3</v>
      </c>
      <c r="N81" s="4">
        <v>3.4433333333333334</v>
      </c>
      <c r="O81" s="4">
        <v>0.13666666666666669</v>
      </c>
      <c r="P81" s="4">
        <v>31.673333333333336</v>
      </c>
      <c r="Q81" s="4">
        <v>50.326666666666675</v>
      </c>
      <c r="R81" s="4">
        <v>0.12666666666666668</v>
      </c>
      <c r="S81" s="4">
        <v>14.123333333333333</v>
      </c>
      <c r="T81" s="4">
        <v>1.3333333333333334E-2</v>
      </c>
      <c r="U81" s="4">
        <v>0</v>
      </c>
      <c r="V81" s="4">
        <v>0.37666666666666671</v>
      </c>
      <c r="W81" s="4">
        <v>0</v>
      </c>
      <c r="X81" s="4">
        <v>100.24000000000001</v>
      </c>
      <c r="Y81" s="4">
        <v>61.466666666666669</v>
      </c>
      <c r="Z81" s="4">
        <v>2.3333333333333335</v>
      </c>
      <c r="AA81" s="4">
        <v>6.9999999999999993E-2</v>
      </c>
      <c r="AB81" s="4">
        <v>13.056666666666667</v>
      </c>
      <c r="AC81" s="4">
        <v>17.603333333333335</v>
      </c>
      <c r="AD81" s="4">
        <v>5.6666666666666664E-2</v>
      </c>
      <c r="AE81" s="4">
        <v>5.293333333333333</v>
      </c>
      <c r="AF81" s="4">
        <v>3.3333333333333335E-3</v>
      </c>
      <c r="AG81" s="4">
        <v>0</v>
      </c>
      <c r="AH81" s="4">
        <v>0.11</v>
      </c>
      <c r="AI81" s="4">
        <v>0</v>
      </c>
      <c r="AJ81" s="4">
        <v>100</v>
      </c>
      <c r="AK81" s="54">
        <v>8</v>
      </c>
      <c r="AL81" s="4">
        <f t="shared" si="57"/>
        <v>0.3036876355748373</v>
      </c>
      <c r="AM81" s="4">
        <f t="shared" si="58"/>
        <v>9.1106290672451178E-3</v>
      </c>
      <c r="AN81" s="4">
        <f t="shared" si="59"/>
        <v>1.699349240780911</v>
      </c>
      <c r="AO81" s="4">
        <f t="shared" si="60"/>
        <v>2.2911062906724511</v>
      </c>
      <c r="AP81" s="4">
        <f t="shared" si="61"/>
        <v>7.3752711496746191E-3</v>
      </c>
      <c r="AQ81" s="4">
        <f t="shared" si="62"/>
        <v>0.68893709327548802</v>
      </c>
      <c r="AR81" s="4">
        <f t="shared" si="63"/>
        <v>4.3383947939262471E-4</v>
      </c>
      <c r="AS81" s="4">
        <f t="shared" si="64"/>
        <v>0</v>
      </c>
      <c r="AT81" s="4">
        <f t="shared" si="65"/>
        <v>1.4316702819956615E-2</v>
      </c>
      <c r="AU81" s="4">
        <f t="shared" si="66"/>
        <v>0</v>
      </c>
      <c r="AV81" s="4">
        <f t="shared" si="67"/>
        <v>5.0143167028199569</v>
      </c>
      <c r="AW81" s="4">
        <f t="shared" si="68"/>
        <v>1</v>
      </c>
      <c r="AX81" s="4">
        <f t="shared" si="69"/>
        <v>0.99262472885032538</v>
      </c>
      <c r="AY81" s="4">
        <f t="shared" si="70"/>
        <v>0.31106290672451192</v>
      </c>
      <c r="AZ81" s="4">
        <f t="shared" si="71"/>
        <v>0.68893709327548802</v>
      </c>
      <c r="BA81" s="4">
        <f t="shared" si="72"/>
        <v>0.3036876355748373</v>
      </c>
      <c r="BB81" s="4">
        <f t="shared" si="73"/>
        <v>7.3752711496746191E-3</v>
      </c>
      <c r="BC81" s="4">
        <f t="shared" si="78"/>
        <v>68.893709327548805</v>
      </c>
      <c r="BD81" s="4">
        <f t="shared" si="79"/>
        <v>30.368763557483732</v>
      </c>
      <c r="BE81" s="4">
        <f t="shared" si="80"/>
        <v>0.73752711496746193</v>
      </c>
      <c r="BF81" s="4">
        <f t="shared" si="81"/>
        <v>100</v>
      </c>
      <c r="BG81" s="4">
        <f t="shared" si="74"/>
        <v>0.69405594405594406</v>
      </c>
      <c r="BH81" s="4">
        <f t="shared" si="75"/>
        <v>0.30594405594405594</v>
      </c>
      <c r="BI81" s="4">
        <f t="shared" si="76"/>
        <v>0.97629009762900976</v>
      </c>
      <c r="BJ81" s="4">
        <f t="shared" si="77"/>
        <v>2.3709902370990233E-2</v>
      </c>
      <c r="BK81" s="57"/>
    </row>
    <row r="82" spans="1:63" ht="12.95" customHeight="1" x14ac:dyDescent="0.2">
      <c r="B82" s="2">
        <v>43004</v>
      </c>
      <c r="C82" s="37" t="s">
        <v>338</v>
      </c>
      <c r="D82" s="6">
        <v>234.29</v>
      </c>
      <c r="E82" s="6">
        <v>2955.99</v>
      </c>
      <c r="F82" s="6">
        <v>2981.8899999999994</v>
      </c>
      <c r="G82" s="6">
        <v>-1380.1899999999998</v>
      </c>
      <c r="H82" s="4" t="s">
        <v>23</v>
      </c>
      <c r="I82" s="5" t="s">
        <v>384</v>
      </c>
      <c r="J82" s="4" t="s">
        <v>328</v>
      </c>
      <c r="K82" s="4" t="s">
        <v>300</v>
      </c>
      <c r="L82" s="19">
        <v>3</v>
      </c>
      <c r="M82" s="19">
        <v>3</v>
      </c>
      <c r="N82" s="4">
        <v>3.4266666666666663</v>
      </c>
      <c r="O82" s="4">
        <v>9.6666666666666679E-2</v>
      </c>
      <c r="P82" s="4">
        <v>31.636666666666667</v>
      </c>
      <c r="Q82" s="4">
        <v>50.326666666666661</v>
      </c>
      <c r="R82" s="4">
        <v>0.17333333333333334</v>
      </c>
      <c r="S82" s="4">
        <v>14.160000000000002</v>
      </c>
      <c r="T82" s="4">
        <v>5.3333333333333337E-2</v>
      </c>
      <c r="U82" s="4">
        <v>0</v>
      </c>
      <c r="V82" s="4">
        <v>0.28666666666666668</v>
      </c>
      <c r="W82" s="4">
        <v>0</v>
      </c>
      <c r="X82" s="4">
        <v>100.20333333333333</v>
      </c>
      <c r="Y82" s="4">
        <v>61.473333333333336</v>
      </c>
      <c r="Z82" s="4">
        <v>2.3266666666666667</v>
      </c>
      <c r="AA82" s="4">
        <v>5.3333333333333337E-2</v>
      </c>
      <c r="AB82" s="4">
        <v>13.046666666666667</v>
      </c>
      <c r="AC82" s="4">
        <v>17.61</v>
      </c>
      <c r="AD82" s="4">
        <v>7.6666666666666675E-2</v>
      </c>
      <c r="AE82" s="4">
        <v>5.3066666666666666</v>
      </c>
      <c r="AF82" s="4">
        <v>1.3333333333333334E-2</v>
      </c>
      <c r="AG82" s="4">
        <v>0</v>
      </c>
      <c r="AH82" s="4">
        <v>8.666666666666667E-2</v>
      </c>
      <c r="AI82" s="4">
        <v>0</v>
      </c>
      <c r="AJ82" s="4">
        <v>100</v>
      </c>
      <c r="AK82" s="54">
        <v>8</v>
      </c>
      <c r="AL82" s="4">
        <f t="shared" si="57"/>
        <v>0.30278711636481942</v>
      </c>
      <c r="AM82" s="4">
        <f t="shared" si="58"/>
        <v>6.9406788851534545E-3</v>
      </c>
      <c r="AN82" s="4">
        <f t="shared" si="59"/>
        <v>1.6978635722806639</v>
      </c>
      <c r="AO82" s="4">
        <f t="shared" si="60"/>
        <v>2.291725409391606</v>
      </c>
      <c r="AP82" s="4">
        <f t="shared" si="61"/>
        <v>9.9772258974080916E-3</v>
      </c>
      <c r="AQ82" s="4">
        <f t="shared" si="62"/>
        <v>0.69059754907276871</v>
      </c>
      <c r="AR82" s="4">
        <f t="shared" si="63"/>
        <v>1.7351697212883636E-3</v>
      </c>
      <c r="AS82" s="4">
        <f t="shared" si="64"/>
        <v>0</v>
      </c>
      <c r="AT82" s="4">
        <f t="shared" si="65"/>
        <v>1.1278603188374363E-2</v>
      </c>
      <c r="AU82" s="4">
        <f t="shared" si="66"/>
        <v>0</v>
      </c>
      <c r="AV82" s="4">
        <f t="shared" si="67"/>
        <v>5.0129053248020838</v>
      </c>
      <c r="AW82" s="4">
        <f t="shared" si="68"/>
        <v>1.0033618913349962</v>
      </c>
      <c r="AX82" s="4">
        <f t="shared" si="69"/>
        <v>0.99338466543758819</v>
      </c>
      <c r="AY82" s="4">
        <f t="shared" si="70"/>
        <v>0.31276434226222749</v>
      </c>
      <c r="AZ82" s="4">
        <f t="shared" si="71"/>
        <v>0.68828361435365326</v>
      </c>
      <c r="BA82" s="4">
        <f t="shared" si="72"/>
        <v>0.30177258971033288</v>
      </c>
      <c r="BB82" s="4">
        <f t="shared" si="73"/>
        <v>9.9437959360138359E-3</v>
      </c>
      <c r="BC82" s="4">
        <f t="shared" si="78"/>
        <v>68.828361435365323</v>
      </c>
      <c r="BD82" s="4">
        <f t="shared" si="79"/>
        <v>30.177258971033289</v>
      </c>
      <c r="BE82" s="4">
        <f t="shared" si="80"/>
        <v>0.99437959360138362</v>
      </c>
      <c r="BF82" s="4">
        <f t="shared" si="81"/>
        <v>99.999999999999986</v>
      </c>
      <c r="BG82" s="4">
        <f t="shared" si="74"/>
        <v>0.69519650655021836</v>
      </c>
      <c r="BH82" s="4">
        <f t="shared" si="75"/>
        <v>0.30480349344978164</v>
      </c>
      <c r="BI82" s="4">
        <f t="shared" si="76"/>
        <v>0.96809986130374481</v>
      </c>
      <c r="BJ82" s="4">
        <f t="shared" si="77"/>
        <v>3.1900138696255208E-2</v>
      </c>
      <c r="BK82" s="57"/>
    </row>
    <row r="83" spans="1:63" ht="12.95" customHeight="1" x14ac:dyDescent="0.2">
      <c r="A83" s="17">
        <v>19</v>
      </c>
      <c r="B83" s="2">
        <v>42957</v>
      </c>
      <c r="C83" s="37" t="s">
        <v>15</v>
      </c>
      <c r="D83" s="6">
        <v>240.6</v>
      </c>
      <c r="E83" s="6">
        <v>2962.27</v>
      </c>
      <c r="F83" s="6">
        <v>2988.1699999999996</v>
      </c>
      <c r="G83" s="6">
        <v>-1386.47</v>
      </c>
      <c r="H83" s="4" t="s">
        <v>23</v>
      </c>
      <c r="I83" s="5" t="s">
        <v>248</v>
      </c>
      <c r="J83" s="4" t="s">
        <v>328</v>
      </c>
      <c r="K83" s="4" t="s">
        <v>300</v>
      </c>
      <c r="L83" s="19">
        <v>1</v>
      </c>
      <c r="M83" s="19">
        <v>8</v>
      </c>
      <c r="N83" s="4">
        <v>2.7024999999999997</v>
      </c>
      <c r="O83" s="4">
        <v>6.2499999999999993E-2</v>
      </c>
      <c r="P83" s="4">
        <v>32.263749999999995</v>
      </c>
      <c r="Q83" s="4">
        <v>49.148749999999993</v>
      </c>
      <c r="R83" s="4">
        <v>0.22749999999999998</v>
      </c>
      <c r="S83" s="4">
        <v>15.22625</v>
      </c>
      <c r="T83" s="4">
        <v>1.7500000000000002E-2</v>
      </c>
      <c r="U83" s="4">
        <v>0</v>
      </c>
      <c r="V83" s="4">
        <v>0</v>
      </c>
      <c r="W83" s="4">
        <v>0.52000000000000013</v>
      </c>
      <c r="X83" s="4">
        <v>100.21875</v>
      </c>
      <c r="Y83" s="4">
        <v>61.491250000000001</v>
      </c>
      <c r="Z83" s="4">
        <v>1.8412500000000003</v>
      </c>
      <c r="AA83" s="4">
        <v>3.3750000000000002E-2</v>
      </c>
      <c r="AB83" s="4">
        <v>13.360000000000001</v>
      </c>
      <c r="AC83" s="4">
        <v>17.267500000000002</v>
      </c>
      <c r="AD83" s="4">
        <v>0.10249999999999999</v>
      </c>
      <c r="AE83" s="4">
        <v>5.7324999999999999</v>
      </c>
      <c r="AF83" s="4">
        <v>3.7499999999999999E-3</v>
      </c>
      <c r="AG83" s="4">
        <v>0</v>
      </c>
      <c r="AH83" s="4">
        <v>0</v>
      </c>
      <c r="AI83" s="4">
        <v>0.15375</v>
      </c>
      <c r="AJ83" s="4">
        <v>100</v>
      </c>
      <c r="AK83" s="54">
        <v>8</v>
      </c>
      <c r="AL83" s="4">
        <f t="shared" si="57"/>
        <v>0.23954627690931637</v>
      </c>
      <c r="AM83" s="4">
        <f t="shared" si="58"/>
        <v>4.3908686195190368E-3</v>
      </c>
      <c r="AN83" s="4">
        <f t="shared" si="59"/>
        <v>1.7381334742747951</v>
      </c>
      <c r="AO83" s="4">
        <f t="shared" si="60"/>
        <v>2.2464984855568884</v>
      </c>
      <c r="AP83" s="4">
        <f t="shared" si="61"/>
        <v>1.3335230622243E-2</v>
      </c>
      <c r="AQ83" s="4">
        <f t="shared" si="62"/>
        <v>0.74579716626349268</v>
      </c>
      <c r="AR83" s="4">
        <f t="shared" si="63"/>
        <v>4.8787429105767076E-4</v>
      </c>
      <c r="AS83" s="4">
        <f t="shared" si="64"/>
        <v>0</v>
      </c>
      <c r="AT83" s="4">
        <f t="shared" si="65"/>
        <v>0</v>
      </c>
      <c r="AU83" s="4">
        <f t="shared" si="66"/>
        <v>2.0002845933364502E-2</v>
      </c>
      <c r="AV83" s="4">
        <f t="shared" si="67"/>
        <v>5.0081922224706759</v>
      </c>
      <c r="AW83" s="4">
        <f t="shared" si="68"/>
        <v>0.99867867379505204</v>
      </c>
      <c r="AX83" s="4">
        <f t="shared" si="69"/>
        <v>0.98534344317280909</v>
      </c>
      <c r="AY83" s="4">
        <f t="shared" si="70"/>
        <v>0.25288150753155936</v>
      </c>
      <c r="AZ83" s="4">
        <f t="shared" si="71"/>
        <v>0.74678391141507894</v>
      </c>
      <c r="BA83" s="4">
        <f t="shared" si="72"/>
        <v>0.23986321446018566</v>
      </c>
      <c r="BB83" s="4">
        <f t="shared" si="73"/>
        <v>1.3352874124735384E-2</v>
      </c>
      <c r="BC83" s="4">
        <f t="shared" si="78"/>
        <v>74.678391141507888</v>
      </c>
      <c r="BD83" s="4">
        <f t="shared" si="79"/>
        <v>23.986321446018565</v>
      </c>
      <c r="BE83" s="4">
        <f t="shared" si="80"/>
        <v>1.3352874124735383</v>
      </c>
      <c r="BF83" s="4">
        <f t="shared" si="81"/>
        <v>99.999999999999986</v>
      </c>
      <c r="BG83" s="4">
        <f t="shared" si="74"/>
        <v>0.75689057600264065</v>
      </c>
      <c r="BH83" s="4">
        <f t="shared" si="75"/>
        <v>0.24310942399735933</v>
      </c>
      <c r="BI83" s="4">
        <f t="shared" si="76"/>
        <v>0.94726688102893897</v>
      </c>
      <c r="BJ83" s="4">
        <f t="shared" si="77"/>
        <v>5.2733118971061088E-2</v>
      </c>
      <c r="BK83" s="57">
        <v>6.373030122611496</v>
      </c>
    </row>
    <row r="84" spans="1:63" ht="12.95" customHeight="1" x14ac:dyDescent="0.2">
      <c r="B84" s="2">
        <v>42957</v>
      </c>
      <c r="C84" s="37" t="s">
        <v>15</v>
      </c>
      <c r="D84" s="6">
        <v>240.6</v>
      </c>
      <c r="E84" s="6">
        <v>2962.27</v>
      </c>
      <c r="F84" s="6">
        <v>2988.1699999999996</v>
      </c>
      <c r="G84" s="6">
        <v>-1386.47</v>
      </c>
      <c r="H84" s="4" t="s">
        <v>23</v>
      </c>
      <c r="I84" s="5" t="s">
        <v>248</v>
      </c>
      <c r="J84" s="4" t="s">
        <v>328</v>
      </c>
      <c r="K84" s="4" t="s">
        <v>300</v>
      </c>
      <c r="L84" s="19">
        <v>2</v>
      </c>
      <c r="M84" s="19">
        <v>9</v>
      </c>
      <c r="N84" s="4">
        <v>2.7633333333333332</v>
      </c>
      <c r="O84" s="4">
        <v>6.2222222222222227E-2</v>
      </c>
      <c r="P84" s="4">
        <v>32.177777777777777</v>
      </c>
      <c r="Q84" s="4">
        <v>49.397777777777783</v>
      </c>
      <c r="R84" s="4">
        <v>0.22666666666666668</v>
      </c>
      <c r="S84" s="4">
        <v>15.124444444444444</v>
      </c>
      <c r="T84" s="4">
        <v>2.8888888888888891E-2</v>
      </c>
      <c r="U84" s="4">
        <v>0</v>
      </c>
      <c r="V84" s="4">
        <v>0</v>
      </c>
      <c r="W84" s="4">
        <v>0.52999999999999992</v>
      </c>
      <c r="X84" s="4">
        <v>100.35666666666665</v>
      </c>
      <c r="Y84" s="4">
        <v>61.49666666666667</v>
      </c>
      <c r="Z84" s="4">
        <v>1.8788888888888886</v>
      </c>
      <c r="AA84" s="4">
        <v>3.3333333333333333E-2</v>
      </c>
      <c r="AB84" s="4">
        <v>13.303333333333335</v>
      </c>
      <c r="AC84" s="4">
        <v>17.326666666666668</v>
      </c>
      <c r="AD84" s="4">
        <v>0.1011111111111111</v>
      </c>
      <c r="AE84" s="4">
        <v>5.6833333333333336</v>
      </c>
      <c r="AF84" s="4">
        <v>6.6666666666666671E-3</v>
      </c>
      <c r="AG84" s="4">
        <v>0</v>
      </c>
      <c r="AH84" s="4">
        <v>0</v>
      </c>
      <c r="AI84" s="4">
        <v>0.15444444444444444</v>
      </c>
      <c r="AJ84" s="4">
        <v>100</v>
      </c>
      <c r="AK84" s="54">
        <v>8</v>
      </c>
      <c r="AL84" s="4">
        <f t="shared" si="57"/>
        <v>0.24442155853072431</v>
      </c>
      <c r="AM84" s="4">
        <f t="shared" si="58"/>
        <v>4.3362783890725787E-3</v>
      </c>
      <c r="AN84" s="4">
        <f t="shared" si="59"/>
        <v>1.7306087050788663</v>
      </c>
      <c r="AO84" s="4">
        <f t="shared" si="60"/>
        <v>2.2539975066399265</v>
      </c>
      <c r="AP84" s="4">
        <f t="shared" si="61"/>
        <v>1.315337778018682E-2</v>
      </c>
      <c r="AQ84" s="4">
        <f t="shared" si="62"/>
        <v>0.73933546533687466</v>
      </c>
      <c r="AR84" s="4">
        <f t="shared" si="63"/>
        <v>8.6725567781451582E-4</v>
      </c>
      <c r="AS84" s="4">
        <f t="shared" si="64"/>
        <v>0</v>
      </c>
      <c r="AT84" s="4">
        <f t="shared" si="65"/>
        <v>0</v>
      </c>
      <c r="AU84" s="4">
        <f t="shared" si="66"/>
        <v>2.0091423202702949E-2</v>
      </c>
      <c r="AV84" s="4">
        <f t="shared" si="67"/>
        <v>5.0068115706361684</v>
      </c>
      <c r="AW84" s="4">
        <f t="shared" si="68"/>
        <v>0.99691040164778577</v>
      </c>
      <c r="AX84" s="4">
        <f t="shared" si="69"/>
        <v>0.983757023867599</v>
      </c>
      <c r="AY84" s="4">
        <f t="shared" si="70"/>
        <v>0.25757493631091111</v>
      </c>
      <c r="AZ84" s="4">
        <f t="shared" si="71"/>
        <v>0.7416267942583733</v>
      </c>
      <c r="BA84" s="4">
        <f t="shared" si="72"/>
        <v>0.24517906336088152</v>
      </c>
      <c r="BB84" s="4">
        <f t="shared" si="73"/>
        <v>1.319414238074525E-2</v>
      </c>
      <c r="BC84" s="4">
        <f t="shared" si="78"/>
        <v>74.162679425837325</v>
      </c>
      <c r="BD84" s="4">
        <f t="shared" si="79"/>
        <v>24.517906336088153</v>
      </c>
      <c r="BE84" s="4">
        <f t="shared" si="80"/>
        <v>1.3194142380745251</v>
      </c>
      <c r="BF84" s="4">
        <f t="shared" si="81"/>
        <v>100</v>
      </c>
      <c r="BG84" s="4">
        <f t="shared" si="74"/>
        <v>0.75154275639141932</v>
      </c>
      <c r="BH84" s="4">
        <f t="shared" si="75"/>
        <v>0.24845724360858062</v>
      </c>
      <c r="BI84" s="4">
        <f t="shared" si="76"/>
        <v>0.94893378226711567</v>
      </c>
      <c r="BJ84" s="4">
        <f t="shared" si="77"/>
        <v>5.106621773288441E-2</v>
      </c>
      <c r="BK84" s="57"/>
    </row>
    <row r="85" spans="1:63" ht="12.95" customHeight="1" x14ac:dyDescent="0.2">
      <c r="B85" s="2">
        <v>42957</v>
      </c>
      <c r="C85" s="37" t="s">
        <v>15</v>
      </c>
      <c r="D85" s="6">
        <v>240.6</v>
      </c>
      <c r="E85" s="6">
        <v>2962.27</v>
      </c>
      <c r="F85" s="6">
        <v>2988.1699999999996</v>
      </c>
      <c r="G85" s="6">
        <v>-1386.47</v>
      </c>
      <c r="H85" s="4" t="s">
        <v>23</v>
      </c>
      <c r="I85" s="5" t="s">
        <v>248</v>
      </c>
      <c r="J85" s="4" t="s">
        <v>328</v>
      </c>
      <c r="K85" s="4" t="s">
        <v>300</v>
      </c>
      <c r="L85" s="19">
        <v>3</v>
      </c>
      <c r="M85" s="19">
        <v>4</v>
      </c>
      <c r="N85" s="4">
        <v>2.6625000000000001</v>
      </c>
      <c r="O85" s="4">
        <v>9.2499999999999999E-2</v>
      </c>
      <c r="P85" s="4">
        <v>32.147499999999994</v>
      </c>
      <c r="Q85" s="4">
        <v>48.730000000000004</v>
      </c>
      <c r="R85" s="4">
        <v>0.19</v>
      </c>
      <c r="S85" s="4">
        <v>15.155000000000001</v>
      </c>
      <c r="T85" s="4">
        <v>3.5000000000000003E-2</v>
      </c>
      <c r="U85" s="4">
        <v>0</v>
      </c>
      <c r="V85" s="4">
        <v>0</v>
      </c>
      <c r="W85" s="4">
        <v>0.53249999999999997</v>
      </c>
      <c r="X85" s="4">
        <v>99.56</v>
      </c>
      <c r="Y85" s="4">
        <v>61.494999999999997</v>
      </c>
      <c r="Z85" s="4">
        <v>1.8275000000000001</v>
      </c>
      <c r="AA85" s="4">
        <v>4.7500000000000001E-2</v>
      </c>
      <c r="AB85" s="4">
        <v>13.4</v>
      </c>
      <c r="AC85" s="4">
        <v>17.232500000000002</v>
      </c>
      <c r="AD85" s="4">
        <v>8.7500000000000008E-2</v>
      </c>
      <c r="AE85" s="4">
        <v>5.7450000000000001</v>
      </c>
      <c r="AF85" s="4">
        <v>7.4999999999999997E-3</v>
      </c>
      <c r="AG85" s="4">
        <v>0</v>
      </c>
      <c r="AH85" s="4">
        <v>0</v>
      </c>
      <c r="AI85" s="4">
        <v>0.15750000000000003</v>
      </c>
      <c r="AJ85" s="4">
        <v>100</v>
      </c>
      <c r="AK85" s="54">
        <v>8</v>
      </c>
      <c r="AL85" s="4">
        <f t="shared" si="57"/>
        <v>0.2377429059273112</v>
      </c>
      <c r="AM85" s="4">
        <f t="shared" si="58"/>
        <v>6.1793641759492653E-3</v>
      </c>
      <c r="AN85" s="4">
        <f t="shared" si="59"/>
        <v>1.7432311570046348</v>
      </c>
      <c r="AO85" s="4">
        <f t="shared" si="60"/>
        <v>2.2418082770956995</v>
      </c>
      <c r="AP85" s="4">
        <f t="shared" si="61"/>
        <v>1.138303927148549E-2</v>
      </c>
      <c r="AQ85" s="4">
        <f t="shared" si="62"/>
        <v>0.74737783559639004</v>
      </c>
      <c r="AR85" s="4">
        <f t="shared" si="63"/>
        <v>9.7568908041304186E-4</v>
      </c>
      <c r="AS85" s="4">
        <f t="shared" si="64"/>
        <v>0</v>
      </c>
      <c r="AT85" s="4">
        <f t="shared" si="65"/>
        <v>0</v>
      </c>
      <c r="AU85" s="4">
        <f t="shared" si="66"/>
        <v>2.0489470688673881E-2</v>
      </c>
      <c r="AV85" s="4">
        <f t="shared" si="67"/>
        <v>5.0091877388405566</v>
      </c>
      <c r="AW85" s="4">
        <f t="shared" si="68"/>
        <v>0.99650378079518676</v>
      </c>
      <c r="AX85" s="4">
        <f t="shared" si="69"/>
        <v>0.98512074152370122</v>
      </c>
      <c r="AY85" s="4">
        <f t="shared" si="70"/>
        <v>0.24912594519879669</v>
      </c>
      <c r="AZ85" s="4">
        <f t="shared" si="71"/>
        <v>0.75</v>
      </c>
      <c r="BA85" s="4">
        <f t="shared" si="72"/>
        <v>0.23857702349869453</v>
      </c>
      <c r="BB85" s="4">
        <f t="shared" si="73"/>
        <v>1.1422976501305485E-2</v>
      </c>
      <c r="BC85" s="4">
        <f t="shared" si="78"/>
        <v>75</v>
      </c>
      <c r="BD85" s="4">
        <f t="shared" si="79"/>
        <v>23.857702349869452</v>
      </c>
      <c r="BE85" s="4">
        <f t="shared" si="80"/>
        <v>1.1422976501305484</v>
      </c>
      <c r="BF85" s="4">
        <f t="shared" si="81"/>
        <v>100</v>
      </c>
      <c r="BG85" s="4">
        <f t="shared" si="74"/>
        <v>0.75866622647738524</v>
      </c>
      <c r="BH85" s="4">
        <f t="shared" si="75"/>
        <v>0.24133377352261473</v>
      </c>
      <c r="BI85" s="4">
        <f t="shared" si="76"/>
        <v>0.95430809399477812</v>
      </c>
      <c r="BJ85" s="4">
        <f t="shared" si="77"/>
        <v>4.5691906005221938E-2</v>
      </c>
      <c r="BK85" s="57"/>
    </row>
    <row r="86" spans="1:63" ht="12.95" customHeight="1" x14ac:dyDescent="0.2">
      <c r="B86" s="2">
        <v>42957</v>
      </c>
      <c r="C86" s="37" t="s">
        <v>15</v>
      </c>
      <c r="D86" s="6">
        <v>240.6</v>
      </c>
      <c r="E86" s="6">
        <v>2962.27</v>
      </c>
      <c r="F86" s="6">
        <v>2988.1699999999996</v>
      </c>
      <c r="G86" s="6">
        <v>-1386.47</v>
      </c>
      <c r="H86" s="4" t="s">
        <v>23</v>
      </c>
      <c r="I86" s="5" t="s">
        <v>248</v>
      </c>
      <c r="J86" s="4" t="s">
        <v>328</v>
      </c>
      <c r="K86" s="4" t="s">
        <v>300</v>
      </c>
      <c r="L86" s="19">
        <v>4</v>
      </c>
      <c r="M86" s="19">
        <v>4</v>
      </c>
      <c r="N86" s="4">
        <v>2.2925</v>
      </c>
      <c r="O86" s="4">
        <v>2.75E-2</v>
      </c>
      <c r="P86" s="4">
        <v>32.802500000000002</v>
      </c>
      <c r="Q86" s="4">
        <v>48.052500000000002</v>
      </c>
      <c r="R86" s="4">
        <v>0.1575</v>
      </c>
      <c r="S86" s="4">
        <v>15.915000000000001</v>
      </c>
      <c r="T86" s="4">
        <v>3.7499999999999999E-2</v>
      </c>
      <c r="U86" s="4">
        <v>0</v>
      </c>
      <c r="V86" s="4">
        <v>0</v>
      </c>
      <c r="W86" s="4">
        <v>0.495</v>
      </c>
      <c r="X86" s="4">
        <v>99.80749999999999</v>
      </c>
      <c r="Y86" s="4">
        <v>61.504999999999995</v>
      </c>
      <c r="Z86" s="4">
        <v>1.5725000000000002</v>
      </c>
      <c r="AA86" s="4">
        <v>1.2500000000000001E-2</v>
      </c>
      <c r="AB86" s="4">
        <v>13.6625</v>
      </c>
      <c r="AC86" s="4">
        <v>16.985000000000003</v>
      </c>
      <c r="AD86" s="4">
        <v>7.2500000000000009E-2</v>
      </c>
      <c r="AE86" s="4">
        <v>6.027499999999999</v>
      </c>
      <c r="AF86" s="4">
        <v>0.01</v>
      </c>
      <c r="AG86" s="4">
        <v>0</v>
      </c>
      <c r="AH86" s="4">
        <v>0</v>
      </c>
      <c r="AI86" s="4">
        <v>0.14750000000000002</v>
      </c>
      <c r="AJ86" s="4">
        <v>100</v>
      </c>
      <c r="AK86" s="54">
        <v>8</v>
      </c>
      <c r="AL86" s="4">
        <f t="shared" si="57"/>
        <v>0.20453621656775878</v>
      </c>
      <c r="AM86" s="4">
        <f t="shared" si="58"/>
        <v>1.6258840744654908E-3</v>
      </c>
      <c r="AN86" s="4">
        <f t="shared" si="59"/>
        <v>1.7770912933907814</v>
      </c>
      <c r="AO86" s="4">
        <f t="shared" si="60"/>
        <v>2.2092512803837092</v>
      </c>
      <c r="AP86" s="4">
        <f t="shared" si="61"/>
        <v>9.4301276318998466E-3</v>
      </c>
      <c r="AQ86" s="4">
        <f t="shared" si="62"/>
        <v>0.78400130070725949</v>
      </c>
      <c r="AR86" s="4">
        <f t="shared" si="63"/>
        <v>1.3007072595723926E-3</v>
      </c>
      <c r="AS86" s="4">
        <f t="shared" si="64"/>
        <v>0</v>
      </c>
      <c r="AT86" s="4">
        <f t="shared" si="65"/>
        <v>0</v>
      </c>
      <c r="AU86" s="4">
        <f t="shared" si="66"/>
        <v>1.9185432078692794E-2</v>
      </c>
      <c r="AV86" s="4">
        <f t="shared" si="67"/>
        <v>5.0064222420941391</v>
      </c>
      <c r="AW86" s="4">
        <f t="shared" si="68"/>
        <v>0.99796764490691814</v>
      </c>
      <c r="AX86" s="4">
        <f t="shared" si="69"/>
        <v>0.98853751727501826</v>
      </c>
      <c r="AY86" s="4">
        <f t="shared" si="70"/>
        <v>0.21396634419965863</v>
      </c>
      <c r="AZ86" s="4">
        <f t="shared" si="71"/>
        <v>0.78559791463017259</v>
      </c>
      <c r="BA86" s="4">
        <f t="shared" si="72"/>
        <v>0.20495275333985016</v>
      </c>
      <c r="BB86" s="4">
        <f t="shared" si="73"/>
        <v>9.4493320299771921E-3</v>
      </c>
      <c r="BC86" s="4">
        <f t="shared" si="78"/>
        <v>78.559791463017262</v>
      </c>
      <c r="BD86" s="4">
        <f t="shared" si="79"/>
        <v>20.495275333985017</v>
      </c>
      <c r="BE86" s="4">
        <f t="shared" si="80"/>
        <v>0.94493320299771921</v>
      </c>
      <c r="BF86" s="4">
        <f t="shared" si="81"/>
        <v>100</v>
      </c>
      <c r="BG86" s="4">
        <f t="shared" si="74"/>
        <v>0.79309210526315788</v>
      </c>
      <c r="BH86" s="4">
        <f t="shared" si="75"/>
        <v>0.20690789473684218</v>
      </c>
      <c r="BI86" s="4">
        <f t="shared" si="76"/>
        <v>0.95592705167173253</v>
      </c>
      <c r="BJ86" s="4">
        <f t="shared" si="77"/>
        <v>4.4072948328267469E-2</v>
      </c>
      <c r="BK86" s="57"/>
    </row>
    <row r="87" spans="1:63" ht="12.95" customHeight="1" x14ac:dyDescent="0.2">
      <c r="B87" s="2">
        <v>42957</v>
      </c>
      <c r="C87" s="37" t="s">
        <v>15</v>
      </c>
      <c r="D87" s="6">
        <v>240.6</v>
      </c>
      <c r="E87" s="6">
        <v>2962.27</v>
      </c>
      <c r="F87" s="6">
        <v>2988.1699999999996</v>
      </c>
      <c r="G87" s="6">
        <v>-1386.47</v>
      </c>
      <c r="H87" s="4" t="s">
        <v>23</v>
      </c>
      <c r="I87" s="5" t="s">
        <v>248</v>
      </c>
      <c r="J87" s="4" t="s">
        <v>328</v>
      </c>
      <c r="K87" s="4" t="s">
        <v>300</v>
      </c>
      <c r="L87" s="19">
        <v>5</v>
      </c>
      <c r="M87" s="19">
        <v>1</v>
      </c>
      <c r="N87" s="4">
        <v>2.27</v>
      </c>
      <c r="O87" s="4">
        <v>0.05</v>
      </c>
      <c r="P87" s="4">
        <v>33.03</v>
      </c>
      <c r="Q87" s="4">
        <v>47.96</v>
      </c>
      <c r="R87" s="4">
        <v>0.13</v>
      </c>
      <c r="S87" s="4">
        <v>15.94</v>
      </c>
      <c r="T87" s="4">
        <v>0</v>
      </c>
      <c r="U87" s="4">
        <v>0</v>
      </c>
      <c r="V87" s="4">
        <v>0.03</v>
      </c>
      <c r="W87" s="4">
        <v>0.62</v>
      </c>
      <c r="X87" s="4">
        <v>100.12</v>
      </c>
      <c r="Y87" s="4">
        <v>61.49</v>
      </c>
      <c r="Z87" s="4">
        <v>1.55</v>
      </c>
      <c r="AA87" s="4">
        <v>0.03</v>
      </c>
      <c r="AB87" s="4">
        <v>13.73</v>
      </c>
      <c r="AC87" s="4">
        <v>16.91</v>
      </c>
      <c r="AD87" s="4">
        <v>0.06</v>
      </c>
      <c r="AE87" s="4">
        <v>6.02</v>
      </c>
      <c r="AF87" s="4">
        <v>0</v>
      </c>
      <c r="AG87" s="4">
        <v>0</v>
      </c>
      <c r="AH87" s="4">
        <v>0.01</v>
      </c>
      <c r="AI87" s="4">
        <v>0.18</v>
      </c>
      <c r="AJ87" s="4">
        <v>100</v>
      </c>
      <c r="AK87" s="54">
        <v>8</v>
      </c>
      <c r="AL87" s="4">
        <f t="shared" si="57"/>
        <v>0.2016588063099691</v>
      </c>
      <c r="AM87" s="4">
        <f t="shared" si="58"/>
        <v>3.9030736705155311E-3</v>
      </c>
      <c r="AN87" s="4">
        <f t="shared" si="59"/>
        <v>1.7863067165392748</v>
      </c>
      <c r="AO87" s="4">
        <f t="shared" si="60"/>
        <v>2.200032525613921</v>
      </c>
      <c r="AP87" s="4">
        <f t="shared" si="61"/>
        <v>7.8061473410310622E-3</v>
      </c>
      <c r="AQ87" s="4">
        <f t="shared" si="62"/>
        <v>0.78321678321678323</v>
      </c>
      <c r="AR87" s="4">
        <f t="shared" si="63"/>
        <v>0</v>
      </c>
      <c r="AS87" s="4">
        <f t="shared" si="64"/>
        <v>0</v>
      </c>
      <c r="AT87" s="4">
        <f t="shared" si="65"/>
        <v>1.3010245568385104E-3</v>
      </c>
      <c r="AU87" s="4">
        <f t="shared" si="66"/>
        <v>2.3418442023093185E-2</v>
      </c>
      <c r="AV87" s="4">
        <f t="shared" si="67"/>
        <v>5.0076435192714266</v>
      </c>
      <c r="AW87" s="4">
        <f t="shared" si="68"/>
        <v>0.99268173686778338</v>
      </c>
      <c r="AX87" s="4">
        <f t="shared" si="69"/>
        <v>0.98487558952675236</v>
      </c>
      <c r="AY87" s="4">
        <f t="shared" si="70"/>
        <v>0.20946495365100015</v>
      </c>
      <c r="AZ87" s="4">
        <f t="shared" si="71"/>
        <v>0.78899082568807344</v>
      </c>
      <c r="BA87" s="4">
        <f t="shared" si="72"/>
        <v>0.20314547837483618</v>
      </c>
      <c r="BB87" s="4">
        <f t="shared" si="73"/>
        <v>7.8636959370904334E-3</v>
      </c>
      <c r="BC87" s="4">
        <f t="shared" si="78"/>
        <v>78.899082568807344</v>
      </c>
      <c r="BD87" s="4">
        <f t="shared" si="79"/>
        <v>20.314547837483619</v>
      </c>
      <c r="BE87" s="4">
        <f t="shared" si="80"/>
        <v>0.78636959370904336</v>
      </c>
      <c r="BF87" s="4">
        <f t="shared" si="81"/>
        <v>100</v>
      </c>
      <c r="BG87" s="4">
        <f t="shared" si="74"/>
        <v>0.79524438573315714</v>
      </c>
      <c r="BH87" s="4">
        <f t="shared" si="75"/>
        <v>0.2047556142668428</v>
      </c>
      <c r="BI87" s="4">
        <f t="shared" si="76"/>
        <v>0.96273291925465843</v>
      </c>
      <c r="BJ87" s="4">
        <f t="shared" si="77"/>
        <v>3.7267080745341616E-2</v>
      </c>
      <c r="BK87" s="57"/>
    </row>
    <row r="88" spans="1:63" ht="12.95" customHeight="1" x14ac:dyDescent="0.2">
      <c r="B88" s="2">
        <v>42957</v>
      </c>
      <c r="C88" s="37" t="s">
        <v>15</v>
      </c>
      <c r="D88" s="6">
        <v>240.6</v>
      </c>
      <c r="E88" s="6">
        <v>2962.27</v>
      </c>
      <c r="F88" s="6">
        <v>2988.1699999999996</v>
      </c>
      <c r="G88" s="6">
        <v>-1386.47</v>
      </c>
      <c r="H88" s="4" t="s">
        <v>23</v>
      </c>
      <c r="I88" s="5" t="s">
        <v>248</v>
      </c>
      <c r="J88" s="4" t="s">
        <v>328</v>
      </c>
      <c r="K88" s="4" t="s">
        <v>300</v>
      </c>
      <c r="L88" s="19">
        <v>6</v>
      </c>
      <c r="M88" s="19">
        <v>3</v>
      </c>
      <c r="N88" s="4">
        <v>2.9933333333333336</v>
      </c>
      <c r="O88" s="4">
        <v>3.3333333333333333E-2</v>
      </c>
      <c r="P88" s="4">
        <v>31.84</v>
      </c>
      <c r="Q88" s="4">
        <v>49.876666666666665</v>
      </c>
      <c r="R88" s="4">
        <v>0.26333333333333336</v>
      </c>
      <c r="S88" s="4">
        <v>14.753333333333336</v>
      </c>
      <c r="T88" s="4">
        <v>1.3333333333333334E-2</v>
      </c>
      <c r="U88" s="4">
        <v>0</v>
      </c>
      <c r="V88" s="4">
        <v>0</v>
      </c>
      <c r="W88" s="4">
        <v>0.52333333333333332</v>
      </c>
      <c r="X88" s="4">
        <v>100.33</v>
      </c>
      <c r="Y88" s="4">
        <v>61.493333333333332</v>
      </c>
      <c r="Z88" s="4">
        <v>2.0333333333333332</v>
      </c>
      <c r="AA88" s="4">
        <v>1.6666666666666666E-2</v>
      </c>
      <c r="AB88" s="4">
        <v>13.15</v>
      </c>
      <c r="AC88" s="4">
        <v>17.483333333333334</v>
      </c>
      <c r="AD88" s="4">
        <v>0.11666666666666665</v>
      </c>
      <c r="AE88" s="4">
        <v>5.5399999999999991</v>
      </c>
      <c r="AF88" s="4">
        <v>3.3333333333333335E-3</v>
      </c>
      <c r="AG88" s="4">
        <v>0</v>
      </c>
      <c r="AH88" s="4">
        <v>0</v>
      </c>
      <c r="AI88" s="4">
        <v>0.15</v>
      </c>
      <c r="AJ88" s="4">
        <v>100</v>
      </c>
      <c r="AK88" s="54">
        <v>8</v>
      </c>
      <c r="AL88" s="4">
        <f t="shared" si="57"/>
        <v>0.26452732003469209</v>
      </c>
      <c r="AM88" s="4">
        <f t="shared" si="58"/>
        <v>2.1682567215958373E-3</v>
      </c>
      <c r="AN88" s="4">
        <f t="shared" si="59"/>
        <v>1.7107545533391155</v>
      </c>
      <c r="AO88" s="4">
        <f t="shared" si="60"/>
        <v>2.2745013009540331</v>
      </c>
      <c r="AP88" s="4">
        <f t="shared" si="61"/>
        <v>1.5177797051170859E-2</v>
      </c>
      <c r="AQ88" s="4">
        <f t="shared" si="62"/>
        <v>0.72072853425845618</v>
      </c>
      <c r="AR88" s="4">
        <f t="shared" si="63"/>
        <v>4.3365134431916743E-4</v>
      </c>
      <c r="AS88" s="4">
        <f t="shared" si="64"/>
        <v>0</v>
      </c>
      <c r="AT88" s="4">
        <f t="shared" si="65"/>
        <v>0</v>
      </c>
      <c r="AU88" s="4">
        <f t="shared" si="66"/>
        <v>1.9514310494362534E-2</v>
      </c>
      <c r="AV88" s="4">
        <f t="shared" si="67"/>
        <v>5.0078057241977456</v>
      </c>
      <c r="AW88" s="4">
        <f t="shared" si="68"/>
        <v>1.0004336513443191</v>
      </c>
      <c r="AX88" s="4">
        <f t="shared" si="69"/>
        <v>0.98525585429314821</v>
      </c>
      <c r="AY88" s="4">
        <f t="shared" si="70"/>
        <v>0.27970511708586293</v>
      </c>
      <c r="AZ88" s="4">
        <f t="shared" si="71"/>
        <v>0.72041612483745132</v>
      </c>
      <c r="BA88" s="4">
        <f t="shared" si="72"/>
        <v>0.26441265713047252</v>
      </c>
      <c r="BB88" s="4">
        <f t="shared" si="73"/>
        <v>1.5171218032076291E-2</v>
      </c>
      <c r="BC88" s="4">
        <f t="shared" si="78"/>
        <v>72.041612483745126</v>
      </c>
      <c r="BD88" s="4">
        <f t="shared" si="79"/>
        <v>26.441265713047251</v>
      </c>
      <c r="BE88" s="4">
        <f t="shared" si="80"/>
        <v>1.5171218032076292</v>
      </c>
      <c r="BF88" s="4">
        <f t="shared" si="81"/>
        <v>100</v>
      </c>
      <c r="BG88" s="4">
        <f t="shared" si="74"/>
        <v>0.73151408450704225</v>
      </c>
      <c r="BH88" s="4">
        <f t="shared" si="75"/>
        <v>0.26848591549295775</v>
      </c>
      <c r="BI88" s="4">
        <f t="shared" si="76"/>
        <v>0.94573643410852715</v>
      </c>
      <c r="BJ88" s="4">
        <f t="shared" si="77"/>
        <v>5.4263565891472874E-2</v>
      </c>
      <c r="BK88" s="57"/>
    </row>
    <row r="89" spans="1:63" s="11" customFormat="1" ht="12.95" customHeight="1" x14ac:dyDescent="0.2">
      <c r="A89" s="10">
        <v>20</v>
      </c>
      <c r="B89" s="26">
        <v>42955</v>
      </c>
      <c r="C89" s="38" t="s">
        <v>9</v>
      </c>
      <c r="D89" s="25">
        <v>246.86</v>
      </c>
      <c r="E89" s="25">
        <v>2968.56</v>
      </c>
      <c r="F89" s="25">
        <v>2994.4599999999996</v>
      </c>
      <c r="G89" s="25">
        <v>-1392.76</v>
      </c>
      <c r="H89" s="4" t="s">
        <v>23</v>
      </c>
      <c r="I89" s="5" t="s">
        <v>385</v>
      </c>
      <c r="J89" s="4" t="s">
        <v>328</v>
      </c>
      <c r="K89" s="4" t="s">
        <v>300</v>
      </c>
      <c r="L89" s="28">
        <v>1</v>
      </c>
      <c r="M89" s="28">
        <v>3</v>
      </c>
      <c r="N89" s="27">
        <v>3.2099999999999995</v>
      </c>
      <c r="O89" s="27">
        <v>0.02</v>
      </c>
      <c r="P89" s="27">
        <v>31.52</v>
      </c>
      <c r="Q89" s="27">
        <v>49.949999999999996</v>
      </c>
      <c r="R89" s="27">
        <v>0.22333333333333336</v>
      </c>
      <c r="S89" s="27">
        <v>14.32</v>
      </c>
      <c r="T89" s="27">
        <v>5.3333333333333337E-2</v>
      </c>
      <c r="U89" s="27">
        <v>0</v>
      </c>
      <c r="V89" s="27">
        <v>0</v>
      </c>
      <c r="W89" s="27">
        <v>0.43333333333333335</v>
      </c>
      <c r="X89" s="27">
        <v>99.77</v>
      </c>
      <c r="Y89" s="27">
        <v>61.493333333333339</v>
      </c>
      <c r="Z89" s="27">
        <v>2.19</v>
      </c>
      <c r="AA89" s="27">
        <v>0.01</v>
      </c>
      <c r="AB89" s="27">
        <v>13.073333333333332</v>
      </c>
      <c r="AC89" s="27">
        <v>17.576666666666664</v>
      </c>
      <c r="AD89" s="27">
        <v>9.9999999999999992E-2</v>
      </c>
      <c r="AE89" s="27">
        <v>5.3999999999999995</v>
      </c>
      <c r="AF89" s="27">
        <v>1.3333333333333334E-2</v>
      </c>
      <c r="AG89" s="27">
        <v>0</v>
      </c>
      <c r="AH89" s="27">
        <v>0</v>
      </c>
      <c r="AI89" s="27">
        <v>0.13</v>
      </c>
      <c r="AJ89" s="27">
        <v>100</v>
      </c>
      <c r="AK89" s="54">
        <v>8</v>
      </c>
      <c r="AL89" s="27">
        <f t="shared" si="57"/>
        <v>0.28490893321769295</v>
      </c>
      <c r="AM89" s="27">
        <f t="shared" si="58"/>
        <v>1.300954032957502E-3</v>
      </c>
      <c r="AN89" s="27">
        <f t="shared" si="59"/>
        <v>1.7007805724197742</v>
      </c>
      <c r="AO89" s="27">
        <f t="shared" si="60"/>
        <v>2.2866435385949693</v>
      </c>
      <c r="AP89" s="27">
        <f t="shared" si="61"/>
        <v>1.3009540329575018E-2</v>
      </c>
      <c r="AQ89" s="27">
        <f t="shared" si="62"/>
        <v>0.70251517779705097</v>
      </c>
      <c r="AR89" s="27">
        <f t="shared" si="63"/>
        <v>1.7346053772766695E-3</v>
      </c>
      <c r="AS89" s="27">
        <f t="shared" si="64"/>
        <v>0</v>
      </c>
      <c r="AT89" s="27">
        <f t="shared" si="65"/>
        <v>0</v>
      </c>
      <c r="AU89" s="27">
        <f t="shared" si="66"/>
        <v>1.6912402428447527E-2</v>
      </c>
      <c r="AV89" s="27">
        <f t="shared" si="67"/>
        <v>5.0078057241977447</v>
      </c>
      <c r="AW89" s="27">
        <f t="shared" si="68"/>
        <v>1.0004336513443188</v>
      </c>
      <c r="AX89" s="27">
        <f t="shared" si="69"/>
        <v>0.98742411101474392</v>
      </c>
      <c r="AY89" s="27">
        <f t="shared" si="70"/>
        <v>0.29791847354726797</v>
      </c>
      <c r="AZ89" s="27">
        <f t="shared" si="71"/>
        <v>0.70221066319895975</v>
      </c>
      <c r="BA89" s="27">
        <f t="shared" si="72"/>
        <v>0.28478543563068925</v>
      </c>
      <c r="BB89" s="27">
        <f t="shared" si="73"/>
        <v>1.3003901170351106E-2</v>
      </c>
      <c r="BC89" s="27">
        <f t="shared" si="78"/>
        <v>70.221066319895982</v>
      </c>
      <c r="BD89" s="27">
        <f t="shared" si="79"/>
        <v>28.478543563068925</v>
      </c>
      <c r="BE89" s="27">
        <f t="shared" si="80"/>
        <v>1.3003901170351106</v>
      </c>
      <c r="BF89" s="27">
        <f t="shared" si="81"/>
        <v>100.00000000000001</v>
      </c>
      <c r="BG89" s="27">
        <f t="shared" si="74"/>
        <v>0.71146245059288538</v>
      </c>
      <c r="BH89" s="27">
        <f t="shared" si="75"/>
        <v>0.28853754940711468</v>
      </c>
      <c r="BI89" s="27">
        <f t="shared" si="76"/>
        <v>0.95633187772925765</v>
      </c>
      <c r="BJ89" s="27">
        <f t="shared" si="77"/>
        <v>4.3668122270742349E-2</v>
      </c>
      <c r="BK89" s="58">
        <v>2.1122794659934385</v>
      </c>
    </row>
    <row r="90" spans="1:63" ht="12.95" customHeight="1" x14ac:dyDescent="0.2">
      <c r="B90" s="2">
        <v>42955</v>
      </c>
      <c r="C90" s="37" t="s">
        <v>9</v>
      </c>
      <c r="D90" s="25">
        <v>246.86</v>
      </c>
      <c r="E90" s="25">
        <v>2968.56</v>
      </c>
      <c r="F90" s="25">
        <v>2994.4599999999996</v>
      </c>
      <c r="G90" s="25">
        <v>-1392.76</v>
      </c>
      <c r="H90" s="4" t="s">
        <v>23</v>
      </c>
      <c r="I90" s="5" t="s">
        <v>385</v>
      </c>
      <c r="J90" s="4" t="s">
        <v>328</v>
      </c>
      <c r="K90" s="4" t="s">
        <v>300</v>
      </c>
      <c r="L90" s="19">
        <v>2</v>
      </c>
      <c r="M90" s="19">
        <v>3</v>
      </c>
      <c r="N90" s="4">
        <v>3.456666666666667</v>
      </c>
      <c r="O90" s="4">
        <v>0.13999999999999999</v>
      </c>
      <c r="P90" s="4">
        <v>31.38</v>
      </c>
      <c r="Q90" s="4">
        <v>50.716666666666669</v>
      </c>
      <c r="R90" s="4">
        <v>0.19333333333333336</v>
      </c>
      <c r="S90" s="4">
        <v>13.946666666666665</v>
      </c>
      <c r="T90" s="4">
        <v>4.3333333333333335E-2</v>
      </c>
      <c r="U90" s="4">
        <v>0</v>
      </c>
      <c r="V90" s="4">
        <v>0</v>
      </c>
      <c r="W90" s="4">
        <v>0.47333333333333333</v>
      </c>
      <c r="X90" s="4">
        <v>100.41000000000001</v>
      </c>
      <c r="Y90" s="4">
        <v>61.483333333333327</v>
      </c>
      <c r="Z90" s="4">
        <v>2.34</v>
      </c>
      <c r="AA90" s="4">
        <v>7.3333333333333334E-2</v>
      </c>
      <c r="AB90" s="4">
        <v>12.920000000000002</v>
      </c>
      <c r="AC90" s="4">
        <v>17.713333333333335</v>
      </c>
      <c r="AD90" s="4">
        <v>8.666666666666667E-2</v>
      </c>
      <c r="AE90" s="4">
        <v>5.2166666666666668</v>
      </c>
      <c r="AF90" s="4">
        <v>0.01</v>
      </c>
      <c r="AG90" s="4">
        <v>0</v>
      </c>
      <c r="AH90" s="4">
        <v>0</v>
      </c>
      <c r="AI90" s="4">
        <v>0.13666666666666666</v>
      </c>
      <c r="AJ90" s="4">
        <v>100</v>
      </c>
      <c r="AK90" s="54">
        <v>8</v>
      </c>
      <c r="AL90" s="4">
        <f t="shared" si="57"/>
        <v>0.30447275684467334</v>
      </c>
      <c r="AM90" s="4">
        <f t="shared" si="58"/>
        <v>9.5418812686364866E-3</v>
      </c>
      <c r="AN90" s="4">
        <f t="shared" si="59"/>
        <v>1.6811059907834103</v>
      </c>
      <c r="AO90" s="4">
        <f t="shared" si="60"/>
        <v>2.3047980482515591</v>
      </c>
      <c r="AP90" s="4">
        <f t="shared" si="61"/>
        <v>1.127676877202494E-2</v>
      </c>
      <c r="AQ90" s="4">
        <f t="shared" si="62"/>
        <v>0.67877473570073188</v>
      </c>
      <c r="AR90" s="4">
        <f t="shared" si="63"/>
        <v>1.3011656275413392E-3</v>
      </c>
      <c r="AS90" s="4">
        <f t="shared" si="64"/>
        <v>0</v>
      </c>
      <c r="AT90" s="4">
        <f t="shared" si="65"/>
        <v>0</v>
      </c>
      <c r="AU90" s="4">
        <f t="shared" si="66"/>
        <v>1.7782596909731635E-2</v>
      </c>
      <c r="AV90" s="4">
        <f t="shared" si="67"/>
        <v>5.0090539441583095</v>
      </c>
      <c r="AW90" s="4">
        <f t="shared" si="68"/>
        <v>0.99452426131743021</v>
      </c>
      <c r="AX90" s="4">
        <f t="shared" si="69"/>
        <v>0.98324749254540522</v>
      </c>
      <c r="AY90" s="4">
        <f t="shared" si="70"/>
        <v>0.31574952561669828</v>
      </c>
      <c r="AZ90" s="4">
        <f t="shared" si="71"/>
        <v>0.68251199302224153</v>
      </c>
      <c r="BA90" s="4">
        <f t="shared" si="72"/>
        <v>0.30614914958569556</v>
      </c>
      <c r="BB90" s="4">
        <f t="shared" si="73"/>
        <v>1.1338857392062801E-2</v>
      </c>
      <c r="BC90" s="4">
        <f t="shared" si="78"/>
        <v>68.251199302224151</v>
      </c>
      <c r="BD90" s="4">
        <f t="shared" si="79"/>
        <v>30.614914958569557</v>
      </c>
      <c r="BE90" s="4">
        <f t="shared" si="80"/>
        <v>1.1338857392062802</v>
      </c>
      <c r="BF90" s="4">
        <f t="shared" si="81"/>
        <v>99.999999999999986</v>
      </c>
      <c r="BG90" s="4">
        <f t="shared" si="74"/>
        <v>0.69033965593295099</v>
      </c>
      <c r="BH90" s="4">
        <f t="shared" si="75"/>
        <v>0.30966034406704895</v>
      </c>
      <c r="BI90" s="4">
        <f t="shared" si="76"/>
        <v>0.9642857142857143</v>
      </c>
      <c r="BJ90" s="4">
        <f t="shared" si="77"/>
        <v>3.5714285714285719E-2</v>
      </c>
      <c r="BK90" s="58"/>
    </row>
    <row r="91" spans="1:63" ht="12.95" customHeight="1" x14ac:dyDescent="0.2">
      <c r="B91" s="2">
        <v>42955</v>
      </c>
      <c r="C91" s="37" t="s">
        <v>9</v>
      </c>
      <c r="D91" s="25">
        <v>246.86</v>
      </c>
      <c r="E91" s="25">
        <v>2968.56</v>
      </c>
      <c r="F91" s="25">
        <v>2994.4599999999996</v>
      </c>
      <c r="G91" s="25">
        <v>-1392.76</v>
      </c>
      <c r="H91" s="4" t="s">
        <v>23</v>
      </c>
      <c r="I91" s="5" t="s">
        <v>385</v>
      </c>
      <c r="J91" s="4" t="s">
        <v>328</v>
      </c>
      <c r="K91" s="4" t="s">
        <v>300</v>
      </c>
      <c r="L91" s="19">
        <v>3</v>
      </c>
      <c r="M91" s="19">
        <v>3</v>
      </c>
      <c r="N91" s="4">
        <v>3.436666666666667</v>
      </c>
      <c r="O91" s="4">
        <v>1.3333333333333334E-2</v>
      </c>
      <c r="P91" s="4">
        <v>31.330000000000002</v>
      </c>
      <c r="Q91" s="4">
        <v>50.733333333333327</v>
      </c>
      <c r="R91" s="4">
        <v>0.29000000000000004</v>
      </c>
      <c r="S91" s="4">
        <v>13.88</v>
      </c>
      <c r="T91" s="4">
        <v>0.04</v>
      </c>
      <c r="U91" s="4">
        <v>0</v>
      </c>
      <c r="V91" s="4">
        <v>0</v>
      </c>
      <c r="W91" s="4">
        <v>0.40666666666666673</v>
      </c>
      <c r="X91" s="4">
        <v>100.2</v>
      </c>
      <c r="Y91" s="4">
        <v>61.49666666666667</v>
      </c>
      <c r="Z91" s="4">
        <v>2.3333333333333335</v>
      </c>
      <c r="AA91" s="4">
        <v>6.6666666666666671E-3</v>
      </c>
      <c r="AB91" s="4">
        <v>12.923333333333332</v>
      </c>
      <c r="AC91" s="4">
        <v>17.756666666666664</v>
      </c>
      <c r="AD91" s="4">
        <v>0.12666666666666668</v>
      </c>
      <c r="AE91" s="4">
        <v>5.206666666666667</v>
      </c>
      <c r="AF91" s="4">
        <v>0.01</v>
      </c>
      <c r="AG91" s="4">
        <v>0</v>
      </c>
      <c r="AH91" s="4">
        <v>0</v>
      </c>
      <c r="AI91" s="4">
        <v>0.12</v>
      </c>
      <c r="AJ91" s="4">
        <v>100</v>
      </c>
      <c r="AK91" s="54">
        <v>8</v>
      </c>
      <c r="AL91" s="4">
        <f t="shared" si="57"/>
        <v>0.30353948723508051</v>
      </c>
      <c r="AM91" s="4">
        <f t="shared" si="58"/>
        <v>8.6725567781451582E-4</v>
      </c>
      <c r="AN91" s="4">
        <f t="shared" si="59"/>
        <v>1.6811751314434387</v>
      </c>
      <c r="AO91" s="4">
        <f t="shared" si="60"/>
        <v>2.3099354978589623</v>
      </c>
      <c r="AP91" s="4">
        <f t="shared" si="61"/>
        <v>1.6477857878475801E-2</v>
      </c>
      <c r="AQ91" s="4">
        <f t="shared" si="62"/>
        <v>0.67732668437313681</v>
      </c>
      <c r="AR91" s="4">
        <f t="shared" si="63"/>
        <v>1.3008835167217737E-3</v>
      </c>
      <c r="AS91" s="4">
        <f t="shared" si="64"/>
        <v>0</v>
      </c>
      <c r="AT91" s="4">
        <f t="shared" si="65"/>
        <v>0</v>
      </c>
      <c r="AU91" s="4">
        <f t="shared" si="66"/>
        <v>1.5610602200661282E-2</v>
      </c>
      <c r="AV91" s="4">
        <f t="shared" si="67"/>
        <v>5.0062334001842919</v>
      </c>
      <c r="AW91" s="4">
        <f t="shared" si="68"/>
        <v>0.9973440294866931</v>
      </c>
      <c r="AX91" s="4">
        <f t="shared" si="69"/>
        <v>0.98086617160821732</v>
      </c>
      <c r="AY91" s="4">
        <f t="shared" si="70"/>
        <v>0.32001734511355628</v>
      </c>
      <c r="AZ91" s="4">
        <f t="shared" si="71"/>
        <v>0.67913043478260871</v>
      </c>
      <c r="BA91" s="4">
        <f t="shared" si="72"/>
        <v>0.30434782608695654</v>
      </c>
      <c r="BB91" s="4">
        <f t="shared" si="73"/>
        <v>1.6521739130434785E-2</v>
      </c>
      <c r="BC91" s="4">
        <f t="shared" si="78"/>
        <v>67.913043478260875</v>
      </c>
      <c r="BD91" s="4">
        <f t="shared" si="79"/>
        <v>30.434782608695656</v>
      </c>
      <c r="BE91" s="4">
        <f t="shared" si="80"/>
        <v>1.6521739130434785</v>
      </c>
      <c r="BF91" s="4">
        <f t="shared" si="81"/>
        <v>100.00000000000001</v>
      </c>
      <c r="BG91" s="4">
        <f t="shared" si="74"/>
        <v>0.69053934571175957</v>
      </c>
      <c r="BH91" s="4">
        <f t="shared" si="75"/>
        <v>0.30946065428824049</v>
      </c>
      <c r="BI91" s="4">
        <f t="shared" si="76"/>
        <v>0.948509485094851</v>
      </c>
      <c r="BJ91" s="4">
        <f t="shared" si="77"/>
        <v>5.1490514905149061E-2</v>
      </c>
      <c r="BK91" s="58"/>
    </row>
    <row r="92" spans="1:63" ht="12.95" customHeight="1" x14ac:dyDescent="0.2">
      <c r="A92" s="17">
        <v>21</v>
      </c>
      <c r="B92" s="2">
        <v>42957</v>
      </c>
      <c r="C92" s="37" t="s">
        <v>10</v>
      </c>
      <c r="D92" s="6">
        <v>246.81</v>
      </c>
      <c r="E92" s="6">
        <v>2968.5099999999998</v>
      </c>
      <c r="F92" s="6">
        <v>2994.4099999999994</v>
      </c>
      <c r="G92" s="6">
        <v>-1392.7099999999998</v>
      </c>
      <c r="H92" s="4" t="s">
        <v>23</v>
      </c>
      <c r="I92" s="5" t="s">
        <v>379</v>
      </c>
      <c r="J92" s="4" t="s">
        <v>328</v>
      </c>
      <c r="K92" s="4" t="s">
        <v>300</v>
      </c>
      <c r="L92" s="19">
        <v>1</v>
      </c>
      <c r="M92" s="19">
        <v>4</v>
      </c>
      <c r="N92" s="4">
        <v>2.5100000000000002</v>
      </c>
      <c r="O92" s="4">
        <v>0.62250000000000005</v>
      </c>
      <c r="P92" s="4">
        <v>31.9375</v>
      </c>
      <c r="Q92" s="4">
        <v>48.362499999999997</v>
      </c>
      <c r="R92" s="4">
        <v>0.2</v>
      </c>
      <c r="S92" s="4">
        <v>15.015000000000001</v>
      </c>
      <c r="T92" s="4">
        <v>0.01</v>
      </c>
      <c r="U92" s="4">
        <v>0</v>
      </c>
      <c r="V92" s="4">
        <v>0.01</v>
      </c>
      <c r="W92" s="4">
        <v>1.2250000000000001</v>
      </c>
      <c r="X92" s="4">
        <v>99.922499999999999</v>
      </c>
      <c r="Y92" s="4">
        <v>61.417500000000004</v>
      </c>
      <c r="Z92" s="4">
        <v>1.7200000000000002</v>
      </c>
      <c r="AA92" s="4">
        <v>0.32749999999999996</v>
      </c>
      <c r="AB92" s="4">
        <v>13.297499999999999</v>
      </c>
      <c r="AC92" s="4">
        <v>17.087499999999999</v>
      </c>
      <c r="AD92" s="4">
        <v>0.09</v>
      </c>
      <c r="AE92" s="4">
        <v>5.68</v>
      </c>
      <c r="AF92" s="4">
        <v>2.5000000000000001E-3</v>
      </c>
      <c r="AG92" s="4">
        <v>0</v>
      </c>
      <c r="AH92" s="4">
        <v>2.5000000000000001E-3</v>
      </c>
      <c r="AI92" s="4">
        <v>0.36250000000000004</v>
      </c>
      <c r="AJ92" s="4">
        <v>100</v>
      </c>
      <c r="AK92" s="54">
        <v>8</v>
      </c>
      <c r="AL92" s="4">
        <f t="shared" si="57"/>
        <v>0.22404037937070057</v>
      </c>
      <c r="AM92" s="4">
        <f t="shared" si="58"/>
        <v>4.2658851304595589E-2</v>
      </c>
      <c r="AN92" s="4">
        <f t="shared" si="59"/>
        <v>1.732079619001099</v>
      </c>
      <c r="AO92" s="4">
        <f t="shared" si="60"/>
        <v>2.2257499898237469</v>
      </c>
      <c r="AP92" s="4">
        <f t="shared" si="61"/>
        <v>1.1723043106606422E-2</v>
      </c>
      <c r="AQ92" s="4">
        <f t="shared" si="62"/>
        <v>0.7398542760613831</v>
      </c>
      <c r="AR92" s="4">
        <f t="shared" si="63"/>
        <v>3.2564008629462285E-4</v>
      </c>
      <c r="AS92" s="4">
        <f t="shared" si="64"/>
        <v>0</v>
      </c>
      <c r="AT92" s="4">
        <f t="shared" si="65"/>
        <v>3.2564008629462285E-4</v>
      </c>
      <c r="AU92" s="4">
        <f t="shared" si="66"/>
        <v>4.7217812512720322E-2</v>
      </c>
      <c r="AV92" s="4">
        <f t="shared" si="67"/>
        <v>5.0239752513534395</v>
      </c>
      <c r="AW92" s="4">
        <f t="shared" si="68"/>
        <v>0.97561769853869007</v>
      </c>
      <c r="AX92" s="4">
        <f t="shared" si="69"/>
        <v>0.96389465543208364</v>
      </c>
      <c r="AY92" s="4">
        <f t="shared" si="70"/>
        <v>0.235763422477307</v>
      </c>
      <c r="AZ92" s="4">
        <f t="shared" si="71"/>
        <v>0.75834445927903871</v>
      </c>
      <c r="BA92" s="4">
        <f t="shared" si="72"/>
        <v>0.22963951935914556</v>
      </c>
      <c r="BB92" s="4">
        <f t="shared" si="73"/>
        <v>1.2016021361815754E-2</v>
      </c>
      <c r="BC92" s="4">
        <f t="shared" si="78"/>
        <v>75.834445927903872</v>
      </c>
      <c r="BD92" s="4">
        <f t="shared" si="79"/>
        <v>22.963951935914555</v>
      </c>
      <c r="BE92" s="4">
        <f t="shared" si="80"/>
        <v>1.2016021361815754</v>
      </c>
      <c r="BF92" s="4">
        <f t="shared" si="81"/>
        <v>100</v>
      </c>
      <c r="BG92" s="4">
        <f t="shared" si="74"/>
        <v>0.7675675675675675</v>
      </c>
      <c r="BH92" s="4">
        <f t="shared" si="75"/>
        <v>0.23243243243243247</v>
      </c>
      <c r="BI92" s="4">
        <f t="shared" si="76"/>
        <v>0.95027624309392267</v>
      </c>
      <c r="BJ92" s="4">
        <f t="shared" si="77"/>
        <v>4.9723756906077332E-2</v>
      </c>
      <c r="BK92" s="57">
        <v>12.682510096303204</v>
      </c>
    </row>
    <row r="93" spans="1:63" ht="12.95" customHeight="1" x14ac:dyDescent="0.2">
      <c r="B93" s="2">
        <v>42957</v>
      </c>
      <c r="C93" s="37" t="s">
        <v>10</v>
      </c>
      <c r="D93" s="6">
        <v>246.81</v>
      </c>
      <c r="E93" s="6">
        <v>2968.5099999999998</v>
      </c>
      <c r="F93" s="6">
        <v>2994.4099999999994</v>
      </c>
      <c r="G93" s="6">
        <v>-1392.7099999999998</v>
      </c>
      <c r="H93" s="4" t="s">
        <v>23</v>
      </c>
      <c r="I93" s="5" t="s">
        <v>379</v>
      </c>
      <c r="J93" s="4" t="s">
        <v>328</v>
      </c>
      <c r="K93" s="4" t="s">
        <v>300</v>
      </c>
      <c r="L93" s="19">
        <v>2</v>
      </c>
      <c r="M93" s="19">
        <v>3</v>
      </c>
      <c r="N93" s="4">
        <v>2.5566666666666666</v>
      </c>
      <c r="O93" s="4">
        <v>3.3333333333333333E-2</v>
      </c>
      <c r="P93" s="4">
        <v>32.573333333333331</v>
      </c>
      <c r="Q93" s="4">
        <v>48.800000000000004</v>
      </c>
      <c r="R93" s="4">
        <v>0.18333333333333332</v>
      </c>
      <c r="S93" s="4">
        <v>15.520000000000001</v>
      </c>
      <c r="T93" s="4">
        <v>1.6666666666666666E-2</v>
      </c>
      <c r="U93" s="4">
        <v>0</v>
      </c>
      <c r="V93" s="4">
        <v>0</v>
      </c>
      <c r="W93" s="4">
        <v>0.4433333333333333</v>
      </c>
      <c r="X93" s="4">
        <v>100.14333333333333</v>
      </c>
      <c r="Y93" s="4">
        <v>61.50333333333333</v>
      </c>
      <c r="Z93" s="4">
        <v>1.7466666666666668</v>
      </c>
      <c r="AA93" s="4">
        <v>1.6666666666666666E-2</v>
      </c>
      <c r="AB93" s="4">
        <v>13.506666666666668</v>
      </c>
      <c r="AC93" s="4">
        <v>17.16</v>
      </c>
      <c r="AD93" s="4">
        <v>0.08</v>
      </c>
      <c r="AE93" s="4">
        <v>5.8500000000000005</v>
      </c>
      <c r="AF93" s="4">
        <v>3.3333333333333335E-3</v>
      </c>
      <c r="AG93" s="4">
        <v>0</v>
      </c>
      <c r="AH93" s="4">
        <v>0</v>
      </c>
      <c r="AI93" s="4">
        <v>0.13</v>
      </c>
      <c r="AJ93" s="4">
        <v>100</v>
      </c>
      <c r="AK93" s="54">
        <v>8</v>
      </c>
      <c r="AL93" s="4">
        <f t="shared" si="57"/>
        <v>0.22719635792097992</v>
      </c>
      <c r="AM93" s="4">
        <f t="shared" si="58"/>
        <v>2.1679041786353045E-3</v>
      </c>
      <c r="AN93" s="4">
        <f t="shared" si="59"/>
        <v>1.7568695463660509</v>
      </c>
      <c r="AO93" s="4">
        <f t="shared" si="60"/>
        <v>2.2320741423229093</v>
      </c>
      <c r="AP93" s="4">
        <f t="shared" si="61"/>
        <v>1.0405940057449461E-2</v>
      </c>
      <c r="AQ93" s="4">
        <f t="shared" si="62"/>
        <v>0.7609343667009919</v>
      </c>
      <c r="AR93" s="4">
        <f t="shared" si="63"/>
        <v>4.3358083572706088E-4</v>
      </c>
      <c r="AS93" s="4">
        <f t="shared" si="64"/>
        <v>0</v>
      </c>
      <c r="AT93" s="4">
        <f t="shared" si="65"/>
        <v>0</v>
      </c>
      <c r="AU93" s="4">
        <f t="shared" si="66"/>
        <v>1.6909652593355376E-2</v>
      </c>
      <c r="AV93" s="4">
        <f t="shared" si="67"/>
        <v>5.0069914909760991</v>
      </c>
      <c r="AW93" s="4">
        <f t="shared" si="68"/>
        <v>0.99853666467942126</v>
      </c>
      <c r="AX93" s="4">
        <f t="shared" si="69"/>
        <v>0.98813072462197182</v>
      </c>
      <c r="AY93" s="4">
        <f t="shared" si="70"/>
        <v>0.23760229797842938</v>
      </c>
      <c r="AZ93" s="4">
        <f t="shared" si="71"/>
        <v>0.76204950065132437</v>
      </c>
      <c r="BA93" s="4">
        <f t="shared" si="72"/>
        <v>0.2275293095961789</v>
      </c>
      <c r="BB93" s="4">
        <f t="shared" si="73"/>
        <v>1.0421189752496743E-2</v>
      </c>
      <c r="BC93" s="4">
        <f t="shared" si="78"/>
        <v>76.204950065132437</v>
      </c>
      <c r="BD93" s="4">
        <f t="shared" si="79"/>
        <v>22.752930959617888</v>
      </c>
      <c r="BE93" s="4">
        <f t="shared" si="80"/>
        <v>1.0421189752496742</v>
      </c>
      <c r="BF93" s="4">
        <f t="shared" si="81"/>
        <v>100</v>
      </c>
      <c r="BG93" s="4">
        <f t="shared" si="74"/>
        <v>0.77007459412022816</v>
      </c>
      <c r="BH93" s="4">
        <f t="shared" si="75"/>
        <v>0.22992540587977184</v>
      </c>
      <c r="BI93" s="4">
        <f t="shared" si="76"/>
        <v>0.95620437956204374</v>
      </c>
      <c r="BJ93" s="4">
        <f t="shared" si="77"/>
        <v>4.3795620437956199E-2</v>
      </c>
      <c r="BK93" s="57"/>
    </row>
    <row r="94" spans="1:63" ht="12.95" customHeight="1" x14ac:dyDescent="0.2">
      <c r="B94" s="2">
        <v>42957</v>
      </c>
      <c r="C94" s="37" t="s">
        <v>10</v>
      </c>
      <c r="D94" s="6">
        <v>246.81</v>
      </c>
      <c r="E94" s="6">
        <v>2968.5099999999998</v>
      </c>
      <c r="F94" s="6">
        <v>2994.4099999999994</v>
      </c>
      <c r="G94" s="6">
        <v>-1392.7099999999998</v>
      </c>
      <c r="H94" s="4" t="s">
        <v>23</v>
      </c>
      <c r="I94" s="5" t="s">
        <v>379</v>
      </c>
      <c r="J94" s="4" t="s">
        <v>328</v>
      </c>
      <c r="K94" s="4" t="s">
        <v>300</v>
      </c>
      <c r="L94" s="19">
        <v>3</v>
      </c>
      <c r="M94" s="19">
        <v>4</v>
      </c>
      <c r="N94" s="4">
        <v>2.9424999999999999</v>
      </c>
      <c r="O94" s="4">
        <v>0.01</v>
      </c>
      <c r="P94" s="4">
        <v>32.094999999999999</v>
      </c>
      <c r="Q94" s="4">
        <v>49.887500000000003</v>
      </c>
      <c r="R94" s="4">
        <v>0.22500000000000001</v>
      </c>
      <c r="S94" s="4">
        <v>14.925000000000001</v>
      </c>
      <c r="T94" s="4">
        <v>0.01</v>
      </c>
      <c r="U94" s="4">
        <v>0</v>
      </c>
      <c r="V94" s="4">
        <v>0</v>
      </c>
      <c r="W94" s="4">
        <v>0.47499999999999998</v>
      </c>
      <c r="X94" s="4">
        <v>100.6375</v>
      </c>
      <c r="Y94" s="4">
        <v>61.5</v>
      </c>
      <c r="Z94" s="4">
        <v>1.9950000000000001</v>
      </c>
      <c r="AA94" s="4">
        <v>5.0000000000000001E-3</v>
      </c>
      <c r="AB94" s="4">
        <v>13.22</v>
      </c>
      <c r="AC94" s="4">
        <v>17.432500000000001</v>
      </c>
      <c r="AD94" s="4">
        <v>0.1</v>
      </c>
      <c r="AE94" s="4">
        <v>5.5875000000000004</v>
      </c>
      <c r="AF94" s="4">
        <v>2.5000000000000001E-3</v>
      </c>
      <c r="AG94" s="4">
        <v>0</v>
      </c>
      <c r="AH94" s="4">
        <v>0</v>
      </c>
      <c r="AI94" s="4">
        <v>0.13750000000000001</v>
      </c>
      <c r="AJ94" s="4">
        <v>100</v>
      </c>
      <c r="AK94" s="54">
        <v>8</v>
      </c>
      <c r="AL94" s="4">
        <f t="shared" si="57"/>
        <v>0.25951219512195128</v>
      </c>
      <c r="AM94" s="4">
        <f t="shared" si="58"/>
        <v>6.5040650406504076E-4</v>
      </c>
      <c r="AN94" s="4">
        <f t="shared" si="59"/>
        <v>1.7196747967479677</v>
      </c>
      <c r="AO94" s="4">
        <f t="shared" si="60"/>
        <v>2.2676422764227646</v>
      </c>
      <c r="AP94" s="4">
        <f t="shared" si="61"/>
        <v>1.3008130081300815E-2</v>
      </c>
      <c r="AQ94" s="4">
        <f t="shared" si="62"/>
        <v>0.72682926829268302</v>
      </c>
      <c r="AR94" s="4">
        <f t="shared" si="63"/>
        <v>3.2520325203252038E-4</v>
      </c>
      <c r="AS94" s="4">
        <f t="shared" si="64"/>
        <v>0</v>
      </c>
      <c r="AT94" s="4">
        <f t="shared" si="65"/>
        <v>0</v>
      </c>
      <c r="AU94" s="4">
        <f t="shared" si="66"/>
        <v>1.7886178861788622E-2</v>
      </c>
      <c r="AV94" s="4">
        <f t="shared" si="67"/>
        <v>5.0055284552845523</v>
      </c>
      <c r="AW94" s="4">
        <f t="shared" si="68"/>
        <v>0.99934959349593522</v>
      </c>
      <c r="AX94" s="4">
        <f t="shared" si="69"/>
        <v>0.98634146341463436</v>
      </c>
      <c r="AY94" s="4">
        <f t="shared" si="70"/>
        <v>0.27252032520325209</v>
      </c>
      <c r="AZ94" s="4">
        <f t="shared" si="71"/>
        <v>0.72730231044581828</v>
      </c>
      <c r="BA94" s="4">
        <f t="shared" si="72"/>
        <v>0.25968109339407747</v>
      </c>
      <c r="BB94" s="4">
        <f t="shared" si="73"/>
        <v>1.3016596160104131E-2</v>
      </c>
      <c r="BC94" s="4">
        <f t="shared" si="78"/>
        <v>72.730231044581828</v>
      </c>
      <c r="BD94" s="4">
        <f t="shared" si="79"/>
        <v>25.968109339407746</v>
      </c>
      <c r="BE94" s="4">
        <f t="shared" si="80"/>
        <v>1.3016596160104132</v>
      </c>
      <c r="BF94" s="4">
        <f t="shared" si="81"/>
        <v>99.999999999999986</v>
      </c>
      <c r="BG94" s="4">
        <f t="shared" si="74"/>
        <v>0.73689416419386744</v>
      </c>
      <c r="BH94" s="4">
        <f t="shared" si="75"/>
        <v>0.26310583580613256</v>
      </c>
      <c r="BI94" s="4">
        <f t="shared" si="76"/>
        <v>0.95226730310262531</v>
      </c>
      <c r="BJ94" s="4">
        <f t="shared" si="77"/>
        <v>4.77326968973747E-2</v>
      </c>
      <c r="BK94" s="57"/>
    </row>
    <row r="95" spans="1:63" ht="12.95" customHeight="1" x14ac:dyDescent="0.2">
      <c r="B95" s="2">
        <v>42957</v>
      </c>
      <c r="C95" s="37" t="s">
        <v>10</v>
      </c>
      <c r="D95" s="6">
        <v>246.81</v>
      </c>
      <c r="E95" s="6">
        <v>2968.5099999999998</v>
      </c>
      <c r="F95" s="6">
        <v>2994.4099999999994</v>
      </c>
      <c r="G95" s="6">
        <v>-1392.7099999999998</v>
      </c>
      <c r="H95" s="4" t="s">
        <v>23</v>
      </c>
      <c r="I95" s="5" t="s">
        <v>379</v>
      </c>
      <c r="J95" s="4" t="s">
        <v>328</v>
      </c>
      <c r="K95" s="4" t="s">
        <v>300</v>
      </c>
      <c r="L95" s="19">
        <v>4</v>
      </c>
      <c r="M95" s="19">
        <v>6</v>
      </c>
      <c r="N95" s="4">
        <v>2.9883333333333333</v>
      </c>
      <c r="O95" s="4">
        <v>7.6666666666666675E-2</v>
      </c>
      <c r="P95" s="4">
        <v>31.838333333333338</v>
      </c>
      <c r="Q95" s="4">
        <v>49.601666666666667</v>
      </c>
      <c r="R95" s="4">
        <v>0.25666666666666665</v>
      </c>
      <c r="S95" s="4">
        <v>14.831666666666665</v>
      </c>
      <c r="T95" s="4">
        <v>4.0000000000000008E-2</v>
      </c>
      <c r="U95" s="4">
        <v>0</v>
      </c>
      <c r="V95" s="4">
        <v>6.6666666666666671E-3</v>
      </c>
      <c r="W95" s="4">
        <v>0.49666666666666676</v>
      </c>
      <c r="X95" s="4">
        <v>100.15999999999998</v>
      </c>
      <c r="Y95" s="4">
        <v>61.47</v>
      </c>
      <c r="Z95" s="4">
        <v>2.0366666666666666</v>
      </c>
      <c r="AA95" s="4">
        <v>0.04</v>
      </c>
      <c r="AB95" s="4">
        <v>13.175000000000002</v>
      </c>
      <c r="AC95" s="4">
        <v>17.418333333333333</v>
      </c>
      <c r="AD95" s="4">
        <v>0.115</v>
      </c>
      <c r="AE95" s="4">
        <v>5.5799999999999992</v>
      </c>
      <c r="AF95" s="4">
        <v>0.01</v>
      </c>
      <c r="AG95" s="4">
        <v>0</v>
      </c>
      <c r="AH95" s="4">
        <v>1.6666666666666668E-3</v>
      </c>
      <c r="AI95" s="4">
        <v>0.1466666666666667</v>
      </c>
      <c r="AJ95" s="4">
        <v>100</v>
      </c>
      <c r="AK95" s="54">
        <v>8</v>
      </c>
      <c r="AL95" s="4">
        <f t="shared" si="57"/>
        <v>0.26506154763841439</v>
      </c>
      <c r="AM95" s="4">
        <f t="shared" si="58"/>
        <v>5.2057914429803152E-3</v>
      </c>
      <c r="AN95" s="4">
        <f t="shared" si="59"/>
        <v>1.7146575565316418</v>
      </c>
      <c r="AO95" s="4">
        <f t="shared" si="60"/>
        <v>2.2669052654411366</v>
      </c>
      <c r="AP95" s="4">
        <f t="shared" si="61"/>
        <v>1.4966650398568407E-2</v>
      </c>
      <c r="AQ95" s="4">
        <f t="shared" si="62"/>
        <v>0.72620790629575394</v>
      </c>
      <c r="AR95" s="4">
        <f t="shared" si="63"/>
        <v>1.3014478607450788E-3</v>
      </c>
      <c r="AS95" s="4">
        <f t="shared" si="64"/>
        <v>0</v>
      </c>
      <c r="AT95" s="4">
        <f t="shared" si="65"/>
        <v>2.1690797679084649E-4</v>
      </c>
      <c r="AU95" s="4">
        <f t="shared" si="66"/>
        <v>1.9087901957594494E-2</v>
      </c>
      <c r="AV95" s="4">
        <f t="shared" si="67"/>
        <v>5.0136109755436244</v>
      </c>
      <c r="AW95" s="4">
        <f t="shared" si="68"/>
        <v>1.0062361043327368</v>
      </c>
      <c r="AX95" s="4">
        <f t="shared" si="69"/>
        <v>0.99126945393416832</v>
      </c>
      <c r="AY95" s="4">
        <f t="shared" si="70"/>
        <v>0.28002819803698281</v>
      </c>
      <c r="AZ95" s="4">
        <f t="shared" si="71"/>
        <v>0.72170726449665867</v>
      </c>
      <c r="BA95" s="4">
        <f t="shared" si="72"/>
        <v>0.263418840267299</v>
      </c>
      <c r="BB95" s="4">
        <f t="shared" si="73"/>
        <v>1.4873895236042252E-2</v>
      </c>
      <c r="BC95" s="4">
        <f t="shared" si="78"/>
        <v>72.170726449665864</v>
      </c>
      <c r="BD95" s="4">
        <f t="shared" si="79"/>
        <v>26.3418840267299</v>
      </c>
      <c r="BE95" s="4">
        <f t="shared" si="80"/>
        <v>1.4873895236042252</v>
      </c>
      <c r="BF95" s="4">
        <f t="shared" si="81"/>
        <v>99.999999999999986</v>
      </c>
      <c r="BG95" s="4">
        <f t="shared" si="74"/>
        <v>0.73260393873085339</v>
      </c>
      <c r="BH95" s="4">
        <f t="shared" si="75"/>
        <v>0.26739606126914661</v>
      </c>
      <c r="BI95" s="4">
        <f t="shared" si="76"/>
        <v>0.94655305964368697</v>
      </c>
      <c r="BJ95" s="4">
        <f t="shared" si="77"/>
        <v>5.3446940356312936E-2</v>
      </c>
      <c r="BK95" s="57"/>
    </row>
    <row r="96" spans="1:63" ht="12.95" customHeight="1" x14ac:dyDescent="0.2">
      <c r="B96" s="2">
        <v>42957</v>
      </c>
      <c r="C96" s="37" t="s">
        <v>10</v>
      </c>
      <c r="D96" s="6">
        <v>246.81</v>
      </c>
      <c r="E96" s="6">
        <v>2968.5099999999998</v>
      </c>
      <c r="F96" s="6">
        <v>2994.4099999999994</v>
      </c>
      <c r="G96" s="6">
        <v>-1392.7099999999998</v>
      </c>
      <c r="H96" s="4" t="s">
        <v>23</v>
      </c>
      <c r="I96" s="5" t="s">
        <v>379</v>
      </c>
      <c r="J96" s="4" t="s">
        <v>328</v>
      </c>
      <c r="K96" s="4" t="s">
        <v>300</v>
      </c>
      <c r="L96" s="19">
        <v>5</v>
      </c>
      <c r="M96" s="19">
        <v>3</v>
      </c>
      <c r="N96" s="4">
        <v>3.3833333333333333</v>
      </c>
      <c r="O96" s="4">
        <v>1.6666666666666666E-2</v>
      </c>
      <c r="P96" s="4">
        <v>31.506666666666671</v>
      </c>
      <c r="Q96" s="4">
        <v>50.823333333333331</v>
      </c>
      <c r="R96" s="4">
        <v>0.23666666666666669</v>
      </c>
      <c r="S96" s="4">
        <v>14.33</v>
      </c>
      <c r="T96" s="4">
        <v>4.9999999999999996E-2</v>
      </c>
      <c r="U96" s="4">
        <v>0</v>
      </c>
      <c r="V96" s="4">
        <v>0</v>
      </c>
      <c r="W96" s="4">
        <v>0.47</v>
      </c>
      <c r="X96" s="4">
        <v>100.81333333333333</v>
      </c>
      <c r="Y96" s="4">
        <v>61.49</v>
      </c>
      <c r="Z96" s="4">
        <v>2.2833333333333332</v>
      </c>
      <c r="AA96" s="4">
        <v>6.6666666666666671E-3</v>
      </c>
      <c r="AB96" s="4">
        <v>12.926666666666668</v>
      </c>
      <c r="AC96" s="4">
        <v>17.696666666666662</v>
      </c>
      <c r="AD96" s="4">
        <v>0.10333333333333333</v>
      </c>
      <c r="AE96" s="4">
        <v>5.3433333333333337</v>
      </c>
      <c r="AF96" s="4">
        <v>1.3333333333333334E-2</v>
      </c>
      <c r="AG96" s="4">
        <v>0</v>
      </c>
      <c r="AH96" s="4">
        <v>0</v>
      </c>
      <c r="AI96" s="4">
        <v>0.13666666666666669</v>
      </c>
      <c r="AJ96" s="4">
        <v>100</v>
      </c>
      <c r="AK96" s="54">
        <v>8</v>
      </c>
      <c r="AL96" s="4">
        <f t="shared" si="57"/>
        <v>0.29706727381145986</v>
      </c>
      <c r="AM96" s="4">
        <f t="shared" si="58"/>
        <v>8.6734970455900695E-4</v>
      </c>
      <c r="AN96" s="4">
        <f t="shared" si="59"/>
        <v>1.6817910771399145</v>
      </c>
      <c r="AO96" s="4">
        <f t="shared" si="60"/>
        <v>2.3023797907518833</v>
      </c>
      <c r="AP96" s="4">
        <f t="shared" si="61"/>
        <v>1.3443920420664607E-2</v>
      </c>
      <c r="AQ96" s="4">
        <f t="shared" si="62"/>
        <v>0.69518078820404405</v>
      </c>
      <c r="AR96" s="4">
        <f t="shared" si="63"/>
        <v>1.7346994091180139E-3</v>
      </c>
      <c r="AS96" s="4">
        <f t="shared" si="64"/>
        <v>0</v>
      </c>
      <c r="AT96" s="4">
        <f t="shared" si="65"/>
        <v>0</v>
      </c>
      <c r="AU96" s="4">
        <f t="shared" si="66"/>
        <v>1.7780668943459643E-2</v>
      </c>
      <c r="AV96" s="4">
        <f t="shared" si="67"/>
        <v>5.0102455683851037</v>
      </c>
      <c r="AW96" s="4">
        <f t="shared" si="68"/>
        <v>1.0056919824361685</v>
      </c>
      <c r="AX96" s="4">
        <f t="shared" si="69"/>
        <v>0.99224806201550386</v>
      </c>
      <c r="AY96" s="4">
        <f t="shared" si="70"/>
        <v>0.31051119423212448</v>
      </c>
      <c r="AZ96" s="4">
        <f t="shared" si="71"/>
        <v>0.69124622682190595</v>
      </c>
      <c r="BA96" s="4">
        <f t="shared" si="72"/>
        <v>0.29538594221647263</v>
      </c>
      <c r="BB96" s="4">
        <f t="shared" si="73"/>
        <v>1.3367830961621389E-2</v>
      </c>
      <c r="BC96" s="4">
        <f t="shared" si="78"/>
        <v>69.124622682190591</v>
      </c>
      <c r="BD96" s="4">
        <f t="shared" si="79"/>
        <v>29.538594221647262</v>
      </c>
      <c r="BE96" s="4">
        <f t="shared" si="80"/>
        <v>1.336783096162139</v>
      </c>
      <c r="BF96" s="4">
        <f t="shared" si="81"/>
        <v>99.999999999999986</v>
      </c>
      <c r="BG96" s="4">
        <f t="shared" si="74"/>
        <v>0.70061188811188813</v>
      </c>
      <c r="BH96" s="4">
        <f t="shared" si="75"/>
        <v>0.29938811188811187</v>
      </c>
      <c r="BI96" s="4">
        <f t="shared" si="76"/>
        <v>0.95670391061452509</v>
      </c>
      <c r="BJ96" s="4">
        <f t="shared" si="77"/>
        <v>4.3296089385474863E-2</v>
      </c>
      <c r="BK96" s="57"/>
    </row>
    <row r="97" spans="1:63" ht="12.95" customHeight="1" x14ac:dyDescent="0.2">
      <c r="B97" s="2">
        <v>42957</v>
      </c>
      <c r="C97" s="37" t="s">
        <v>10</v>
      </c>
      <c r="D97" s="6">
        <v>246.81</v>
      </c>
      <c r="E97" s="6">
        <v>2968.5099999999998</v>
      </c>
      <c r="F97" s="6">
        <v>2994.4099999999994</v>
      </c>
      <c r="G97" s="6">
        <v>-1392.7099999999998</v>
      </c>
      <c r="H97" s="4" t="s">
        <v>23</v>
      </c>
      <c r="I97" s="5" t="s">
        <v>379</v>
      </c>
      <c r="J97" s="4" t="s">
        <v>328</v>
      </c>
      <c r="K97" s="4" t="s">
        <v>300</v>
      </c>
      <c r="L97" s="19">
        <v>6</v>
      </c>
      <c r="M97" s="19">
        <v>4</v>
      </c>
      <c r="N97" s="4">
        <v>3.3975</v>
      </c>
      <c r="O97" s="4">
        <v>0.40250000000000002</v>
      </c>
      <c r="P97" s="4">
        <v>31.375</v>
      </c>
      <c r="Q97" s="4">
        <v>50.599999999999994</v>
      </c>
      <c r="R97" s="4">
        <v>0.20999999999999996</v>
      </c>
      <c r="S97" s="4">
        <v>13.962499999999999</v>
      </c>
      <c r="T97" s="4">
        <v>5.2500000000000005E-2</v>
      </c>
      <c r="U97" s="4">
        <v>0</v>
      </c>
      <c r="V97" s="4">
        <v>0</v>
      </c>
      <c r="W97" s="4">
        <v>0.94000000000000006</v>
      </c>
      <c r="X97" s="4">
        <v>100.95750000000001</v>
      </c>
      <c r="Y97" s="4">
        <v>61.432499999999997</v>
      </c>
      <c r="Z97" s="4">
        <v>2.2875000000000001</v>
      </c>
      <c r="AA97" s="4">
        <v>0.20749999999999999</v>
      </c>
      <c r="AB97" s="4">
        <v>12.87</v>
      </c>
      <c r="AC97" s="4">
        <v>17.607500000000002</v>
      </c>
      <c r="AD97" s="4">
        <v>0.09</v>
      </c>
      <c r="AE97" s="4">
        <v>5.2050000000000001</v>
      </c>
      <c r="AF97" s="4">
        <v>0.01</v>
      </c>
      <c r="AG97" s="4">
        <v>0</v>
      </c>
      <c r="AH97" s="4">
        <v>0</v>
      </c>
      <c r="AI97" s="4">
        <v>0.27500000000000002</v>
      </c>
      <c r="AJ97" s="4">
        <v>100</v>
      </c>
      <c r="AK97" s="54">
        <v>8</v>
      </c>
      <c r="AL97" s="4">
        <f t="shared" si="57"/>
        <v>0.29788792577218898</v>
      </c>
      <c r="AM97" s="4">
        <f t="shared" si="58"/>
        <v>2.7021527692996376E-2</v>
      </c>
      <c r="AN97" s="4">
        <f t="shared" si="59"/>
        <v>1.6759858381150041</v>
      </c>
      <c r="AO97" s="4">
        <f t="shared" si="60"/>
        <v>2.2929231270093196</v>
      </c>
      <c r="AP97" s="4">
        <f t="shared" si="61"/>
        <v>1.172018068611891E-2</v>
      </c>
      <c r="AQ97" s="4">
        <f t="shared" si="62"/>
        <v>0.67781711634721031</v>
      </c>
      <c r="AR97" s="4">
        <f t="shared" si="63"/>
        <v>1.3022422984576567E-3</v>
      </c>
      <c r="AS97" s="4">
        <f t="shared" si="64"/>
        <v>0</v>
      </c>
      <c r="AT97" s="4">
        <f t="shared" si="65"/>
        <v>0</v>
      </c>
      <c r="AU97" s="4">
        <f t="shared" si="66"/>
        <v>3.5811663207585567E-2</v>
      </c>
      <c r="AV97" s="4">
        <f t="shared" si="67"/>
        <v>5.020469621128882</v>
      </c>
      <c r="AW97" s="4">
        <f t="shared" si="68"/>
        <v>0.98742522280551825</v>
      </c>
      <c r="AX97" s="4">
        <f t="shared" si="69"/>
        <v>0.97570504211939935</v>
      </c>
      <c r="AY97" s="4">
        <f t="shared" si="70"/>
        <v>0.30960810645830789</v>
      </c>
      <c r="AZ97" s="4">
        <f t="shared" si="71"/>
        <v>0.6864490603363006</v>
      </c>
      <c r="BA97" s="4">
        <f t="shared" si="72"/>
        <v>0.30168150346191885</v>
      </c>
      <c r="BB97" s="4">
        <f t="shared" si="73"/>
        <v>1.1869436201780414E-2</v>
      </c>
      <c r="BC97" s="4">
        <f t="shared" si="78"/>
        <v>68.644906033630065</v>
      </c>
      <c r="BD97" s="4">
        <f t="shared" si="79"/>
        <v>30.168150346191887</v>
      </c>
      <c r="BE97" s="4">
        <f t="shared" si="80"/>
        <v>1.1869436201780414</v>
      </c>
      <c r="BF97" s="4">
        <f t="shared" si="81"/>
        <v>99.999999999999986</v>
      </c>
      <c r="BG97" s="4">
        <f t="shared" si="74"/>
        <v>0.69469469469469469</v>
      </c>
      <c r="BH97" s="4">
        <f t="shared" si="75"/>
        <v>0.30530530530530531</v>
      </c>
      <c r="BI97" s="4">
        <f t="shared" si="76"/>
        <v>0.96214511041009465</v>
      </c>
      <c r="BJ97" s="4">
        <f t="shared" si="77"/>
        <v>3.7854889589905363E-2</v>
      </c>
      <c r="BK97" s="57"/>
    </row>
    <row r="98" spans="1:63" ht="12.95" customHeight="1" x14ac:dyDescent="0.2">
      <c r="B98" s="2">
        <v>42957</v>
      </c>
      <c r="C98" s="37" t="s">
        <v>10</v>
      </c>
      <c r="D98" s="6">
        <v>246.81</v>
      </c>
      <c r="E98" s="6">
        <v>2968.5099999999998</v>
      </c>
      <c r="F98" s="6">
        <v>2994.4099999999994</v>
      </c>
      <c r="G98" s="6">
        <v>-1392.7099999999998</v>
      </c>
      <c r="H98" s="4" t="s">
        <v>23</v>
      </c>
      <c r="I98" s="5" t="s">
        <v>379</v>
      </c>
      <c r="J98" s="4" t="s">
        <v>328</v>
      </c>
      <c r="K98" s="4" t="s">
        <v>300</v>
      </c>
      <c r="L98" s="19">
        <v>7</v>
      </c>
      <c r="M98" s="19">
        <v>4</v>
      </c>
      <c r="N98" s="4">
        <v>3.0125000000000002</v>
      </c>
      <c r="O98" s="4">
        <v>0.215</v>
      </c>
      <c r="P98" s="4">
        <v>31.737500000000001</v>
      </c>
      <c r="Q98" s="4">
        <v>49.777500000000003</v>
      </c>
      <c r="R98" s="4">
        <v>0.25</v>
      </c>
      <c r="S98" s="4">
        <v>14.59</v>
      </c>
      <c r="T98" s="4">
        <v>1.2500000000000001E-2</v>
      </c>
      <c r="U98" s="4">
        <v>0</v>
      </c>
      <c r="V98" s="4">
        <v>0</v>
      </c>
      <c r="W98" s="4">
        <v>0.8224999999999999</v>
      </c>
      <c r="X98" s="4">
        <v>100.44750000000002</v>
      </c>
      <c r="Y98" s="4">
        <v>61.457500000000003</v>
      </c>
      <c r="Z98" s="4">
        <v>2.0475000000000003</v>
      </c>
      <c r="AA98" s="4">
        <v>0.115</v>
      </c>
      <c r="AB98" s="4">
        <v>13.105</v>
      </c>
      <c r="AC98" s="4">
        <v>17.4375</v>
      </c>
      <c r="AD98" s="4">
        <v>0.11249999999999999</v>
      </c>
      <c r="AE98" s="4">
        <v>5.4775</v>
      </c>
      <c r="AF98" s="4">
        <v>2.5000000000000001E-3</v>
      </c>
      <c r="AG98" s="4">
        <v>0</v>
      </c>
      <c r="AH98" s="4">
        <v>0</v>
      </c>
      <c r="AI98" s="4">
        <v>0.24249999999999999</v>
      </c>
      <c r="AJ98" s="4">
        <v>100</v>
      </c>
      <c r="AK98" s="54">
        <v>8</v>
      </c>
      <c r="AL98" s="4">
        <f t="shared" si="57"/>
        <v>0.26652564780539401</v>
      </c>
      <c r="AM98" s="4">
        <f t="shared" si="58"/>
        <v>1.4969694504332262E-2</v>
      </c>
      <c r="AN98" s="4">
        <f t="shared" si="59"/>
        <v>1.705894317211081</v>
      </c>
      <c r="AO98" s="4">
        <f t="shared" si="60"/>
        <v>2.2698612862547289</v>
      </c>
      <c r="AP98" s="4">
        <f t="shared" si="61"/>
        <v>1.4644266362933733E-2</v>
      </c>
      <c r="AQ98" s="4">
        <f t="shared" si="62"/>
        <v>0.71301305780417357</v>
      </c>
      <c r="AR98" s="4">
        <f t="shared" si="63"/>
        <v>3.2542814139852744E-4</v>
      </c>
      <c r="AS98" s="4">
        <f t="shared" si="64"/>
        <v>0</v>
      </c>
      <c r="AT98" s="4">
        <f t="shared" si="65"/>
        <v>0</v>
      </c>
      <c r="AU98" s="4">
        <f t="shared" si="66"/>
        <v>3.1566529715657161E-2</v>
      </c>
      <c r="AV98" s="4">
        <f t="shared" si="67"/>
        <v>5.016800227799699</v>
      </c>
      <c r="AW98" s="4">
        <f t="shared" si="68"/>
        <v>0.99418297197250127</v>
      </c>
      <c r="AX98" s="4">
        <f t="shared" si="69"/>
        <v>0.97953870560956757</v>
      </c>
      <c r="AY98" s="4">
        <f t="shared" si="70"/>
        <v>0.28116991416832776</v>
      </c>
      <c r="AZ98" s="4">
        <f t="shared" si="71"/>
        <v>0.71718494271685762</v>
      </c>
      <c r="BA98" s="4">
        <f t="shared" si="72"/>
        <v>0.26808510638297878</v>
      </c>
      <c r="BB98" s="4">
        <f t="shared" si="73"/>
        <v>1.4729950900163664E-2</v>
      </c>
      <c r="BC98" s="4">
        <f t="shared" si="78"/>
        <v>71.718494271685756</v>
      </c>
      <c r="BD98" s="4">
        <f t="shared" si="79"/>
        <v>26.808510638297879</v>
      </c>
      <c r="BE98" s="4">
        <f t="shared" si="80"/>
        <v>1.4729950900163664</v>
      </c>
      <c r="BF98" s="4">
        <f t="shared" si="81"/>
        <v>100</v>
      </c>
      <c r="BG98" s="4">
        <f t="shared" si="74"/>
        <v>0.72790697674418603</v>
      </c>
      <c r="BH98" s="4">
        <f t="shared" si="75"/>
        <v>0.27209302325581397</v>
      </c>
      <c r="BI98" s="4">
        <f t="shared" si="76"/>
        <v>0.94791666666666663</v>
      </c>
      <c r="BJ98" s="4">
        <f t="shared" si="77"/>
        <v>5.2083333333333315E-2</v>
      </c>
      <c r="BK98" s="57"/>
    </row>
    <row r="99" spans="1:63" ht="12.95" customHeight="1" x14ac:dyDescent="0.2">
      <c r="B99" s="2">
        <v>42957</v>
      </c>
      <c r="C99" s="37" t="s">
        <v>10</v>
      </c>
      <c r="D99" s="6">
        <v>246.81</v>
      </c>
      <c r="E99" s="6">
        <v>2968.5099999999998</v>
      </c>
      <c r="F99" s="6">
        <v>2994.4099999999994</v>
      </c>
      <c r="G99" s="6">
        <v>-1392.7099999999998</v>
      </c>
      <c r="H99" s="4" t="s">
        <v>23</v>
      </c>
      <c r="I99" s="5" t="s">
        <v>379</v>
      </c>
      <c r="J99" s="4" t="s">
        <v>328</v>
      </c>
      <c r="K99" s="4" t="s">
        <v>300</v>
      </c>
      <c r="L99" s="19">
        <v>8</v>
      </c>
      <c r="M99" s="19">
        <v>6</v>
      </c>
      <c r="N99" s="4">
        <v>3.1566666666666663</v>
      </c>
      <c r="O99" s="4">
        <v>0.12166666666666666</v>
      </c>
      <c r="P99" s="4">
        <v>31.873333333333331</v>
      </c>
      <c r="Q99" s="4">
        <v>50.21</v>
      </c>
      <c r="R99" s="4">
        <v>0.16833333333333333</v>
      </c>
      <c r="S99" s="4">
        <v>14.623333333333333</v>
      </c>
      <c r="T99" s="4">
        <v>1.4999999999999999E-2</v>
      </c>
      <c r="U99" s="4">
        <v>0</v>
      </c>
      <c r="V99" s="4">
        <v>0</v>
      </c>
      <c r="W99" s="4">
        <v>0.56833333333333336</v>
      </c>
      <c r="X99" s="4">
        <v>100.755</v>
      </c>
      <c r="Y99" s="4">
        <v>61.478333333333332</v>
      </c>
      <c r="Z99" s="4">
        <v>2.1333333333333333</v>
      </c>
      <c r="AA99" s="4">
        <v>6.1666666666666668E-2</v>
      </c>
      <c r="AB99" s="4">
        <v>13.101666666666668</v>
      </c>
      <c r="AC99" s="4">
        <v>17.509999999999998</v>
      </c>
      <c r="AD99" s="4">
        <v>7.4999999999999997E-2</v>
      </c>
      <c r="AE99" s="4">
        <v>5.4683333333333337</v>
      </c>
      <c r="AF99" s="4">
        <v>3.3333333333333335E-3</v>
      </c>
      <c r="AG99" s="4">
        <v>0</v>
      </c>
      <c r="AH99" s="4">
        <v>0</v>
      </c>
      <c r="AI99" s="4">
        <v>0.16500000000000001</v>
      </c>
      <c r="AJ99" s="4">
        <v>100</v>
      </c>
      <c r="AK99" s="54">
        <v>8</v>
      </c>
      <c r="AL99" s="4">
        <f t="shared" ref="AL99:AL120" si="82">Z99*($AK99/$Y99)</f>
        <v>0.27760457613793477</v>
      </c>
      <c r="AM99" s="4">
        <f t="shared" ref="AM99:AM120" si="83">AA99*($AK99/$Y99)</f>
        <v>8.0245072789871773E-3</v>
      </c>
      <c r="AN99" s="4">
        <f t="shared" ref="AN99:AN120" si="84">AB99*($AK99/$Y99)</f>
        <v>1.7048824789221135</v>
      </c>
      <c r="AO99" s="4">
        <f t="shared" ref="AO99:AO120" si="85">AC99*($AK99/$Y99)</f>
        <v>2.2785263100821425</v>
      </c>
      <c r="AP99" s="4">
        <f t="shared" ref="AP99:AP120" si="86">AD99*($AK99/$Y99)</f>
        <v>9.7595358798492678E-3</v>
      </c>
      <c r="AQ99" s="4">
        <f t="shared" ref="AQ99:AQ120" si="87">AE99*($AK99/$Y99)</f>
        <v>0.71157860492856562</v>
      </c>
      <c r="AR99" s="4">
        <f t="shared" ref="AR99:AR120" si="88">AF99*($AK99/$Y99)</f>
        <v>4.3375715021552307E-4</v>
      </c>
      <c r="AS99" s="4">
        <f t="shared" ref="AS99:AS120" si="89">AG99*($AK99/$Y99)</f>
        <v>0</v>
      </c>
      <c r="AT99" s="4">
        <f t="shared" ref="AT99:AT120" si="90">AH99*($AK99/$Y99)</f>
        <v>0</v>
      </c>
      <c r="AU99" s="4">
        <f t="shared" ref="AU99:AU120" si="91">AI99*($AK99/$Y99)</f>
        <v>2.1470978935668392E-2</v>
      </c>
      <c r="AV99" s="4">
        <f t="shared" ref="AV99:AV120" si="92">SUM(AL99:AU99)</f>
        <v>5.0122807493154768</v>
      </c>
      <c r="AW99" s="4">
        <f t="shared" ref="AW99:AW120" si="93">AQ99+AL99+AP99</f>
        <v>0.99894271694634962</v>
      </c>
      <c r="AX99" s="4">
        <f t="shared" ref="AX99:AX120" si="94">AQ99+AL99</f>
        <v>0.98918318106650038</v>
      </c>
      <c r="AY99" s="4">
        <f t="shared" ref="AY99:AY120" si="95">AL99+AP99</f>
        <v>0.28736411201778406</v>
      </c>
      <c r="AZ99" s="4">
        <f t="shared" ref="AZ99:AZ120" si="96">AQ99/AW99</f>
        <v>0.71233174120712117</v>
      </c>
      <c r="BA99" s="4">
        <f t="shared" ref="BA99:BA120" si="97">AL99/AW99</f>
        <v>0.27789839339991318</v>
      </c>
      <c r="BB99" s="4">
        <f t="shared" ref="BB99:BB120" si="98">AP99/AW99</f>
        <v>9.7698653929656955E-3</v>
      </c>
      <c r="BC99" s="4">
        <f t="shared" si="78"/>
        <v>71.233174120712121</v>
      </c>
      <c r="BD99" s="4">
        <f t="shared" si="79"/>
        <v>27.789839339991318</v>
      </c>
      <c r="BE99" s="4">
        <f t="shared" si="80"/>
        <v>0.97698653929656953</v>
      </c>
      <c r="BF99" s="4">
        <f t="shared" si="81"/>
        <v>100.00000000000001</v>
      </c>
      <c r="BG99" s="4">
        <f t="shared" ref="BG99:BG120" si="99">AQ99/AX99</f>
        <v>0.71935978951984214</v>
      </c>
      <c r="BH99" s="4">
        <f t="shared" ref="BH99:BH120" si="100">AL99/AX99</f>
        <v>0.28064021048015786</v>
      </c>
      <c r="BI99" s="4">
        <f t="shared" ref="BI99:BI120" si="101">AL99/AY99</f>
        <v>0.9660377358490565</v>
      </c>
      <c r="BJ99" s="4">
        <f t="shared" ref="BJ99:BJ120" si="102">AP99/AY99</f>
        <v>3.3962264150943389E-2</v>
      </c>
      <c r="BK99" s="57"/>
    </row>
    <row r="100" spans="1:63" ht="12.95" customHeight="1" x14ac:dyDescent="0.2">
      <c r="B100" s="2">
        <v>42957</v>
      </c>
      <c r="C100" s="37" t="s">
        <v>10</v>
      </c>
      <c r="D100" s="6">
        <v>246.81</v>
      </c>
      <c r="E100" s="6">
        <v>2968.5099999999998</v>
      </c>
      <c r="F100" s="6">
        <v>2994.4099999999994</v>
      </c>
      <c r="G100" s="6">
        <v>-1392.7099999999998</v>
      </c>
      <c r="H100" s="4" t="s">
        <v>23</v>
      </c>
      <c r="I100" s="5" t="s">
        <v>379</v>
      </c>
      <c r="J100" s="4" t="s">
        <v>328</v>
      </c>
      <c r="K100" s="4" t="s">
        <v>300</v>
      </c>
      <c r="L100" s="19">
        <v>9</v>
      </c>
      <c r="M100" s="19">
        <v>6</v>
      </c>
      <c r="N100" s="4">
        <v>3.3850000000000002</v>
      </c>
      <c r="O100" s="4">
        <v>0.17333333333333334</v>
      </c>
      <c r="P100" s="4">
        <v>31.151666666666671</v>
      </c>
      <c r="Q100" s="4">
        <v>50.50333333333333</v>
      </c>
      <c r="R100" s="4">
        <v>0.27500000000000002</v>
      </c>
      <c r="S100" s="4">
        <v>14.365</v>
      </c>
      <c r="T100" s="4">
        <v>4.3333333333333335E-2</v>
      </c>
      <c r="U100" s="4">
        <v>0</v>
      </c>
      <c r="V100" s="4">
        <v>0</v>
      </c>
      <c r="W100" s="4">
        <v>0.75666666666666671</v>
      </c>
      <c r="X100" s="4">
        <v>100.66333333333334</v>
      </c>
      <c r="Y100" s="4">
        <v>61.425000000000004</v>
      </c>
      <c r="Z100" s="4">
        <v>2.2933333333333334</v>
      </c>
      <c r="AA100" s="4">
        <v>9.1666666666666674E-2</v>
      </c>
      <c r="AB100" s="4">
        <v>12.821666666666667</v>
      </c>
      <c r="AC100" s="4">
        <v>17.635000000000002</v>
      </c>
      <c r="AD100" s="4">
        <v>0.125</v>
      </c>
      <c r="AE100" s="4">
        <v>5.3783333333333339</v>
      </c>
      <c r="AF100" s="4">
        <v>0.01</v>
      </c>
      <c r="AG100" s="4">
        <v>0</v>
      </c>
      <c r="AH100" s="4">
        <v>0</v>
      </c>
      <c r="AI100" s="4">
        <v>0.22166666666666668</v>
      </c>
      <c r="AJ100" s="4">
        <v>100</v>
      </c>
      <c r="AK100" s="54">
        <v>8</v>
      </c>
      <c r="AL100" s="4">
        <f t="shared" si="82"/>
        <v>0.29868403201736532</v>
      </c>
      <c r="AM100" s="4">
        <f t="shared" si="83"/>
        <v>1.1938678605345272E-2</v>
      </c>
      <c r="AN100" s="4">
        <f t="shared" si="84"/>
        <v>1.6698955365622032</v>
      </c>
      <c r="AO100" s="4">
        <f t="shared" si="85"/>
        <v>2.2967846967846968</v>
      </c>
      <c r="AP100" s="4">
        <f t="shared" si="86"/>
        <v>1.6280016280016279E-2</v>
      </c>
      <c r="AQ100" s="4">
        <f t="shared" si="87"/>
        <v>0.70047483380816711</v>
      </c>
      <c r="AR100" s="4">
        <f t="shared" si="88"/>
        <v>1.3024013024013023E-3</v>
      </c>
      <c r="AS100" s="4">
        <f t="shared" si="89"/>
        <v>0</v>
      </c>
      <c r="AT100" s="4">
        <f t="shared" si="90"/>
        <v>0</v>
      </c>
      <c r="AU100" s="4">
        <f t="shared" si="91"/>
        <v>2.8869895536562204E-2</v>
      </c>
      <c r="AV100" s="4">
        <f t="shared" si="92"/>
        <v>5.0242300908967579</v>
      </c>
      <c r="AW100" s="4">
        <f t="shared" si="93"/>
        <v>1.0154388821055487</v>
      </c>
      <c r="AX100" s="4">
        <f t="shared" si="94"/>
        <v>0.99915886582553237</v>
      </c>
      <c r="AY100" s="4">
        <f t="shared" si="95"/>
        <v>0.31496404829738162</v>
      </c>
      <c r="AZ100" s="4">
        <f t="shared" si="96"/>
        <v>0.68982471141513468</v>
      </c>
      <c r="BA100" s="4">
        <f t="shared" si="97"/>
        <v>0.29414279606669519</v>
      </c>
      <c r="BB100" s="4">
        <f t="shared" si="98"/>
        <v>1.6032492518170158E-2</v>
      </c>
      <c r="BC100" s="4">
        <f t="shared" si="78"/>
        <v>68.982471141513471</v>
      </c>
      <c r="BD100" s="4">
        <f t="shared" si="79"/>
        <v>29.41427960666952</v>
      </c>
      <c r="BE100" s="4">
        <f t="shared" si="80"/>
        <v>1.6032492518170158</v>
      </c>
      <c r="BF100" s="4">
        <f t="shared" si="81"/>
        <v>100.00000000000001</v>
      </c>
      <c r="BG100" s="4">
        <f t="shared" si="99"/>
        <v>0.70106452313708456</v>
      </c>
      <c r="BH100" s="4">
        <f t="shared" si="100"/>
        <v>0.29893547686291549</v>
      </c>
      <c r="BI100" s="4">
        <f t="shared" si="101"/>
        <v>0.94831150930392827</v>
      </c>
      <c r="BJ100" s="4">
        <f t="shared" si="102"/>
        <v>5.1688490696071676E-2</v>
      </c>
      <c r="BK100" s="57"/>
    </row>
    <row r="101" spans="1:63" ht="12.95" customHeight="1" x14ac:dyDescent="0.2">
      <c r="B101" s="2">
        <v>42957</v>
      </c>
      <c r="C101" s="37" t="s">
        <v>10</v>
      </c>
      <c r="D101" s="6">
        <v>246.81</v>
      </c>
      <c r="E101" s="6">
        <v>2968.5099999999998</v>
      </c>
      <c r="F101" s="6">
        <v>2994.4099999999994</v>
      </c>
      <c r="G101" s="6">
        <v>-1392.7099999999998</v>
      </c>
      <c r="H101" s="4" t="s">
        <v>23</v>
      </c>
      <c r="I101" s="5" t="s">
        <v>379</v>
      </c>
      <c r="J101" s="4" t="s">
        <v>328</v>
      </c>
      <c r="K101" s="4" t="s">
        <v>300</v>
      </c>
      <c r="L101" s="19">
        <v>10</v>
      </c>
      <c r="M101" s="19">
        <v>4</v>
      </c>
      <c r="N101" s="4">
        <v>2.0625</v>
      </c>
      <c r="O101" s="4">
        <v>3.8224999999999998</v>
      </c>
      <c r="P101" s="4">
        <v>25.159999999999997</v>
      </c>
      <c r="Q101" s="4">
        <v>50.01</v>
      </c>
      <c r="R101" s="4">
        <v>0.125</v>
      </c>
      <c r="S101" s="4">
        <v>16.912500000000001</v>
      </c>
      <c r="T101" s="4">
        <v>0.125</v>
      </c>
      <c r="U101" s="4">
        <v>9.5000000000000001E-2</v>
      </c>
      <c r="V101" s="4">
        <v>5.2499999999999998E-2</v>
      </c>
      <c r="W101" s="4">
        <v>2.3875000000000002</v>
      </c>
      <c r="X101" s="4">
        <v>100.785</v>
      </c>
      <c r="Y101" s="4">
        <v>61.11</v>
      </c>
      <c r="Z101" s="4">
        <v>1.3975</v>
      </c>
      <c r="AA101" s="4">
        <v>2.0900000000000003</v>
      </c>
      <c r="AB101" s="4">
        <v>10.3775</v>
      </c>
      <c r="AC101" s="4">
        <v>17.709999999999997</v>
      </c>
      <c r="AD101" s="4">
        <v>5.7500000000000009E-2</v>
      </c>
      <c r="AE101" s="4">
        <v>6.4325000000000001</v>
      </c>
      <c r="AF101" s="4">
        <v>3.4999999999999996E-2</v>
      </c>
      <c r="AG101" s="4">
        <v>2.75E-2</v>
      </c>
      <c r="AH101" s="4">
        <v>1.4999999999999999E-2</v>
      </c>
      <c r="AI101" s="4">
        <v>0.72499999999999987</v>
      </c>
      <c r="AJ101" s="4">
        <v>100</v>
      </c>
      <c r="AK101" s="54">
        <v>8</v>
      </c>
      <c r="AL101" s="4">
        <f t="shared" si="82"/>
        <v>0.18294878088692523</v>
      </c>
      <c r="AM101" s="4">
        <f t="shared" si="83"/>
        <v>0.2736049746359025</v>
      </c>
      <c r="AN101" s="4">
        <f t="shared" si="84"/>
        <v>1.3585337915234823</v>
      </c>
      <c r="AO101" s="4">
        <f t="shared" si="85"/>
        <v>2.3184421534936996</v>
      </c>
      <c r="AP101" s="4">
        <f t="shared" si="86"/>
        <v>7.5274095892652612E-3</v>
      </c>
      <c r="AQ101" s="4">
        <f t="shared" si="87"/>
        <v>0.84208803796432663</v>
      </c>
      <c r="AR101" s="4">
        <f t="shared" si="88"/>
        <v>4.5819014891179833E-3</v>
      </c>
      <c r="AS101" s="4">
        <f t="shared" si="89"/>
        <v>3.600065455735559E-3</v>
      </c>
      <c r="AT101" s="4">
        <f t="shared" si="90"/>
        <v>1.9636720667648502E-3</v>
      </c>
      <c r="AU101" s="4">
        <f t="shared" si="91"/>
        <v>9.4910816560301078E-2</v>
      </c>
      <c r="AV101" s="4">
        <f t="shared" si="92"/>
        <v>5.08820160366552</v>
      </c>
      <c r="AW101" s="4">
        <f t="shared" si="93"/>
        <v>1.032564228440517</v>
      </c>
      <c r="AX101" s="4">
        <f t="shared" si="94"/>
        <v>1.0250368188512518</v>
      </c>
      <c r="AY101" s="4">
        <f t="shared" si="95"/>
        <v>0.19047619047619049</v>
      </c>
      <c r="AZ101" s="4">
        <f t="shared" si="96"/>
        <v>0.81553090332805078</v>
      </c>
      <c r="BA101" s="4">
        <f t="shared" si="97"/>
        <v>0.17717908082408879</v>
      </c>
      <c r="BB101" s="4">
        <f t="shared" si="98"/>
        <v>7.2900158478605417E-3</v>
      </c>
      <c r="BC101" s="4">
        <f t="shared" si="78"/>
        <v>81.553090332805084</v>
      </c>
      <c r="BD101" s="4">
        <f t="shared" si="79"/>
        <v>17.717908082408879</v>
      </c>
      <c r="BE101" s="4">
        <f t="shared" si="80"/>
        <v>0.72900158478605415</v>
      </c>
      <c r="BF101" s="4">
        <f t="shared" si="81"/>
        <v>100.00000000000001</v>
      </c>
      <c r="BG101" s="4">
        <f t="shared" si="99"/>
        <v>0.82151979565772681</v>
      </c>
      <c r="BH101" s="4">
        <f t="shared" si="100"/>
        <v>0.17848020434227335</v>
      </c>
      <c r="BI101" s="4">
        <f t="shared" si="101"/>
        <v>0.96048109965635742</v>
      </c>
      <c r="BJ101" s="4">
        <f t="shared" si="102"/>
        <v>3.9518900343642617E-2</v>
      </c>
      <c r="BK101" s="57"/>
    </row>
    <row r="102" spans="1:63" ht="12.95" customHeight="1" x14ac:dyDescent="0.2">
      <c r="A102" s="17">
        <v>22</v>
      </c>
      <c r="B102" s="2">
        <v>42955</v>
      </c>
      <c r="C102" s="37" t="s">
        <v>312</v>
      </c>
      <c r="D102" s="6">
        <v>257.44</v>
      </c>
      <c r="E102" s="6">
        <v>2979.1899999999996</v>
      </c>
      <c r="F102" s="6">
        <v>3005.0899999999992</v>
      </c>
      <c r="G102" s="6">
        <v>-1403.3899999999996</v>
      </c>
      <c r="H102" s="4" t="s">
        <v>25</v>
      </c>
      <c r="I102" s="5" t="s">
        <v>386</v>
      </c>
      <c r="J102" s="4" t="s">
        <v>328</v>
      </c>
      <c r="K102" s="4" t="s">
        <v>300</v>
      </c>
      <c r="L102" s="19">
        <v>1</v>
      </c>
      <c r="M102" s="19">
        <v>3</v>
      </c>
      <c r="N102" s="4">
        <v>2.5399999999999996</v>
      </c>
      <c r="O102" s="4">
        <v>0.35333333333333333</v>
      </c>
      <c r="P102" s="4">
        <v>32.51</v>
      </c>
      <c r="Q102" s="4">
        <v>48.616666666666667</v>
      </c>
      <c r="R102" s="4">
        <v>0.19000000000000003</v>
      </c>
      <c r="S102" s="4">
        <v>15.503333333333332</v>
      </c>
      <c r="T102" s="4">
        <v>2.6666666666666668E-2</v>
      </c>
      <c r="U102" s="4">
        <v>1.6666666666666666E-2</v>
      </c>
      <c r="V102" s="4">
        <v>1.6666666666666666E-2</v>
      </c>
      <c r="W102" s="4">
        <v>0.57333333333333336</v>
      </c>
      <c r="X102" s="4">
        <v>100.38666666666666</v>
      </c>
      <c r="Y102" s="6">
        <v>61.449999999999996</v>
      </c>
      <c r="Z102" s="6">
        <v>1.7266666666666666</v>
      </c>
      <c r="AA102" s="6">
        <v>0.18333333333333335</v>
      </c>
      <c r="AB102" s="6">
        <v>13.453333333333333</v>
      </c>
      <c r="AC102" s="6">
        <v>17.07</v>
      </c>
      <c r="AD102" s="6">
        <v>0.08</v>
      </c>
      <c r="AE102" s="6">
        <v>5.830000000000001</v>
      </c>
      <c r="AF102" s="6">
        <v>6.6666666666666671E-3</v>
      </c>
      <c r="AG102" s="6">
        <v>3.3333333333333335E-3</v>
      </c>
      <c r="AH102" s="6">
        <v>3.3333333333333335E-3</v>
      </c>
      <c r="AI102" s="6">
        <v>0.17</v>
      </c>
      <c r="AJ102" s="6">
        <v>100</v>
      </c>
      <c r="AK102" s="54">
        <v>8</v>
      </c>
      <c r="AL102" s="4">
        <f t="shared" si="82"/>
        <v>0.22478980200705181</v>
      </c>
      <c r="AM102" s="4">
        <f t="shared" si="83"/>
        <v>2.3867643070246816E-2</v>
      </c>
      <c r="AN102" s="4">
        <f t="shared" si="84"/>
        <v>1.7514510442093845</v>
      </c>
      <c r="AO102" s="4">
        <f t="shared" si="85"/>
        <v>2.2222945484133443</v>
      </c>
      <c r="AP102" s="4">
        <f t="shared" si="86"/>
        <v>1.0414971521562247E-2</v>
      </c>
      <c r="AQ102" s="4">
        <f t="shared" si="87"/>
        <v>0.75899104963384878</v>
      </c>
      <c r="AR102" s="4">
        <f t="shared" si="88"/>
        <v>8.6791429346352053E-4</v>
      </c>
      <c r="AS102" s="4">
        <f t="shared" si="89"/>
        <v>4.3395714673176027E-4</v>
      </c>
      <c r="AT102" s="4">
        <f t="shared" si="90"/>
        <v>4.3395714673176027E-4</v>
      </c>
      <c r="AU102" s="4">
        <f t="shared" si="91"/>
        <v>2.2131814483319776E-2</v>
      </c>
      <c r="AV102" s="4">
        <f t="shared" si="92"/>
        <v>5.0156767019256865</v>
      </c>
      <c r="AW102" s="4">
        <f t="shared" si="93"/>
        <v>0.9941958231624628</v>
      </c>
      <c r="AX102" s="4">
        <f t="shared" si="94"/>
        <v>0.98378085164090057</v>
      </c>
      <c r="AY102" s="4">
        <f t="shared" si="95"/>
        <v>0.23520477352861408</v>
      </c>
      <c r="AZ102" s="4">
        <f t="shared" si="96"/>
        <v>0.76342208642514187</v>
      </c>
      <c r="BA102" s="4">
        <f t="shared" si="97"/>
        <v>0.2261021388040157</v>
      </c>
      <c r="BB102" s="4">
        <f t="shared" si="98"/>
        <v>1.0475774770842427E-2</v>
      </c>
      <c r="BC102" s="4">
        <f t="shared" si="78"/>
        <v>76.34220864251418</v>
      </c>
      <c r="BD102" s="4">
        <f t="shared" si="79"/>
        <v>22.61021388040157</v>
      </c>
      <c r="BE102" s="4">
        <f t="shared" si="80"/>
        <v>1.0475774770842428</v>
      </c>
      <c r="BF102" s="4">
        <f t="shared" si="81"/>
        <v>100</v>
      </c>
      <c r="BG102" s="4">
        <f t="shared" si="99"/>
        <v>0.7715041905602118</v>
      </c>
      <c r="BH102" s="4">
        <f t="shared" si="100"/>
        <v>0.22849580943978826</v>
      </c>
      <c r="BI102" s="4">
        <f t="shared" si="101"/>
        <v>0.95571955719557189</v>
      </c>
      <c r="BJ102" s="4">
        <f t="shared" si="102"/>
        <v>4.4280442804428041E-2</v>
      </c>
      <c r="BK102" s="57">
        <v>16.356691826259578</v>
      </c>
    </row>
    <row r="103" spans="1:63" ht="12.95" customHeight="1" x14ac:dyDescent="0.2">
      <c r="B103" s="2">
        <v>42955</v>
      </c>
      <c r="C103" s="37" t="s">
        <v>312</v>
      </c>
      <c r="D103" s="6">
        <v>257.44</v>
      </c>
      <c r="E103" s="6">
        <v>2979.1899999999996</v>
      </c>
      <c r="F103" s="6">
        <v>3005.0899999999992</v>
      </c>
      <c r="G103" s="6">
        <v>-1403.3899999999996</v>
      </c>
      <c r="H103" s="4" t="s">
        <v>25</v>
      </c>
      <c r="I103" s="5" t="s">
        <v>386</v>
      </c>
      <c r="J103" s="4" t="s">
        <v>328</v>
      </c>
      <c r="K103" s="4" t="s">
        <v>300</v>
      </c>
      <c r="L103" s="19">
        <v>2</v>
      </c>
      <c r="M103" s="19">
        <v>3</v>
      </c>
      <c r="N103" s="4">
        <v>2.5966666666666662</v>
      </c>
      <c r="O103" s="4">
        <v>0.3666666666666667</v>
      </c>
      <c r="P103" s="4">
        <v>32.093333333333334</v>
      </c>
      <c r="Q103" s="4">
        <v>48.476666666666667</v>
      </c>
      <c r="R103" s="4">
        <v>0.15</v>
      </c>
      <c r="S103" s="4">
        <v>15.236666666666666</v>
      </c>
      <c r="T103" s="4">
        <v>0.02</v>
      </c>
      <c r="U103" s="4">
        <v>1.3333333333333334E-2</v>
      </c>
      <c r="V103" s="4">
        <v>1.3333333333333334E-2</v>
      </c>
      <c r="W103" s="4">
        <v>0.98666666666666669</v>
      </c>
      <c r="X103" s="4">
        <v>99.983333333333334</v>
      </c>
      <c r="Y103" s="4">
        <v>61.43</v>
      </c>
      <c r="Z103" s="4">
        <v>1.7766666666666666</v>
      </c>
      <c r="AA103" s="4">
        <v>0.19333333333333336</v>
      </c>
      <c r="AB103" s="4">
        <v>13.35</v>
      </c>
      <c r="AC103" s="4">
        <v>17.103333333333335</v>
      </c>
      <c r="AD103" s="4">
        <v>6.6666666666666666E-2</v>
      </c>
      <c r="AE103" s="4">
        <v>5.7600000000000007</v>
      </c>
      <c r="AF103" s="4">
        <v>6.6666666666666671E-3</v>
      </c>
      <c r="AG103" s="4">
        <v>3.3333333333333335E-3</v>
      </c>
      <c r="AH103" s="4">
        <v>3.3333333333333335E-3</v>
      </c>
      <c r="AI103" s="4">
        <v>0.29333333333333333</v>
      </c>
      <c r="AJ103" s="4">
        <v>100</v>
      </c>
      <c r="AK103" s="54">
        <v>8</v>
      </c>
      <c r="AL103" s="4">
        <f t="shared" si="82"/>
        <v>0.23137446415974819</v>
      </c>
      <c r="AM103" s="4">
        <f t="shared" si="83"/>
        <v>2.5177709045526075E-2</v>
      </c>
      <c r="AN103" s="4">
        <f t="shared" si="84"/>
        <v>1.7385642194367572</v>
      </c>
      <c r="AO103" s="4">
        <f t="shared" si="85"/>
        <v>2.2273590536654186</v>
      </c>
      <c r="AP103" s="4">
        <f t="shared" si="86"/>
        <v>8.6819686363882997E-3</v>
      </c>
      <c r="AQ103" s="4">
        <f t="shared" si="87"/>
        <v>0.75012209018394926</v>
      </c>
      <c r="AR103" s="4">
        <f t="shared" si="88"/>
        <v>8.6819686363883005E-4</v>
      </c>
      <c r="AS103" s="4">
        <f t="shared" si="89"/>
        <v>4.3409843181941503E-4</v>
      </c>
      <c r="AT103" s="4">
        <f t="shared" si="90"/>
        <v>4.3409843181941503E-4</v>
      </c>
      <c r="AU103" s="4">
        <f t="shared" si="91"/>
        <v>3.8200662000108521E-2</v>
      </c>
      <c r="AV103" s="4">
        <f t="shared" si="92"/>
        <v>5.0212165608551738</v>
      </c>
      <c r="AW103" s="4">
        <f t="shared" si="93"/>
        <v>0.99017852298008568</v>
      </c>
      <c r="AX103" s="4">
        <f t="shared" si="94"/>
        <v>0.98149655434369742</v>
      </c>
      <c r="AY103" s="4">
        <f t="shared" si="95"/>
        <v>0.24005643279613648</v>
      </c>
      <c r="AZ103" s="4">
        <f t="shared" si="96"/>
        <v>0.75756247259973708</v>
      </c>
      <c r="BA103" s="4">
        <f t="shared" si="97"/>
        <v>0.23366944322665495</v>
      </c>
      <c r="BB103" s="4">
        <f t="shared" si="98"/>
        <v>8.7680841736080661E-3</v>
      </c>
      <c r="BC103" s="4">
        <f t="shared" si="78"/>
        <v>75.756247259973705</v>
      </c>
      <c r="BD103" s="4">
        <f t="shared" si="79"/>
        <v>23.366944322665496</v>
      </c>
      <c r="BE103" s="4">
        <f t="shared" si="80"/>
        <v>0.87680841736080661</v>
      </c>
      <c r="BF103" s="4">
        <f t="shared" si="81"/>
        <v>100.00000000000001</v>
      </c>
      <c r="BG103" s="4">
        <f t="shared" si="99"/>
        <v>0.76426360017691297</v>
      </c>
      <c r="BH103" s="4">
        <f t="shared" si="100"/>
        <v>0.23573639982308708</v>
      </c>
      <c r="BI103" s="4">
        <f t="shared" si="101"/>
        <v>0.96383363471971073</v>
      </c>
      <c r="BJ103" s="4">
        <f t="shared" si="102"/>
        <v>3.6166365280289332E-2</v>
      </c>
      <c r="BK103" s="57"/>
    </row>
    <row r="104" spans="1:63" ht="12.95" customHeight="1" x14ac:dyDescent="0.2">
      <c r="B104" s="2">
        <v>42955</v>
      </c>
      <c r="C104" s="37" t="s">
        <v>312</v>
      </c>
      <c r="D104" s="6">
        <v>257.44</v>
      </c>
      <c r="E104" s="6">
        <v>2979.1899999999996</v>
      </c>
      <c r="F104" s="6">
        <v>3005.0899999999992</v>
      </c>
      <c r="G104" s="6">
        <v>-1403.3899999999996</v>
      </c>
      <c r="H104" s="4" t="s">
        <v>25</v>
      </c>
      <c r="I104" s="5" t="s">
        <v>386</v>
      </c>
      <c r="J104" s="4" t="s">
        <v>328</v>
      </c>
      <c r="K104" s="4" t="s">
        <v>300</v>
      </c>
      <c r="L104" s="19">
        <v>3</v>
      </c>
      <c r="M104" s="19">
        <v>3</v>
      </c>
      <c r="N104" s="4">
        <v>2.5166666666666671</v>
      </c>
      <c r="O104" s="4">
        <v>0.25333333333333335</v>
      </c>
      <c r="P104" s="4">
        <v>32.49666666666667</v>
      </c>
      <c r="Q104" s="4">
        <v>48.573333333333323</v>
      </c>
      <c r="R104" s="4">
        <v>0.15333333333333335</v>
      </c>
      <c r="S104" s="4">
        <v>15.536666666666667</v>
      </c>
      <c r="T104" s="4">
        <v>0.02</v>
      </c>
      <c r="U104" s="4">
        <v>0</v>
      </c>
      <c r="V104" s="4">
        <v>0</v>
      </c>
      <c r="W104" s="4">
        <v>0.6366666666666666</v>
      </c>
      <c r="X104" s="4">
        <v>100.22000000000001</v>
      </c>
      <c r="Y104" s="4">
        <v>61.466666666666669</v>
      </c>
      <c r="Z104" s="4">
        <v>1.7133333333333332</v>
      </c>
      <c r="AA104" s="4">
        <v>0.13333333333333333</v>
      </c>
      <c r="AB104" s="4">
        <v>13.469999999999999</v>
      </c>
      <c r="AC104" s="4">
        <v>17.08666666666667</v>
      </c>
      <c r="AD104" s="4">
        <v>6.6666666666666666E-2</v>
      </c>
      <c r="AE104" s="4">
        <v>5.8533333333333344</v>
      </c>
      <c r="AF104" s="4">
        <v>6.6666666666666671E-3</v>
      </c>
      <c r="AG104" s="4">
        <v>0</v>
      </c>
      <c r="AH104" s="4">
        <v>0</v>
      </c>
      <c r="AI104" s="4">
        <v>0.19000000000000003</v>
      </c>
      <c r="AJ104" s="4">
        <v>100</v>
      </c>
      <c r="AK104" s="54">
        <v>8</v>
      </c>
      <c r="AL104" s="4">
        <f t="shared" si="82"/>
        <v>0.22299349240780908</v>
      </c>
      <c r="AM104" s="4">
        <f t="shared" si="83"/>
        <v>1.7353579175704986E-2</v>
      </c>
      <c r="AN104" s="4">
        <f t="shared" si="84"/>
        <v>1.7531453362255962</v>
      </c>
      <c r="AO104" s="4">
        <f t="shared" si="85"/>
        <v>2.2238611713665946</v>
      </c>
      <c r="AP104" s="4">
        <f t="shared" si="86"/>
        <v>8.6767895878524931E-3</v>
      </c>
      <c r="AQ104" s="4">
        <f t="shared" si="87"/>
        <v>0.7618221258134491</v>
      </c>
      <c r="AR104" s="4">
        <f t="shared" si="88"/>
        <v>8.6767895878524942E-4</v>
      </c>
      <c r="AS104" s="4">
        <f t="shared" si="89"/>
        <v>0</v>
      </c>
      <c r="AT104" s="4">
        <f t="shared" si="90"/>
        <v>0</v>
      </c>
      <c r="AU104" s="4">
        <f t="shared" si="91"/>
        <v>2.4728850325379612E-2</v>
      </c>
      <c r="AV104" s="4">
        <f t="shared" si="92"/>
        <v>5.0134490238611713</v>
      </c>
      <c r="AW104" s="4">
        <f t="shared" si="93"/>
        <v>0.99349240780911063</v>
      </c>
      <c r="AX104" s="4">
        <f t="shared" si="94"/>
        <v>0.98481561822125818</v>
      </c>
      <c r="AY104" s="4">
        <f t="shared" si="95"/>
        <v>0.23167028199566159</v>
      </c>
      <c r="AZ104" s="4">
        <f t="shared" si="96"/>
        <v>0.76681222707423591</v>
      </c>
      <c r="BA104" s="4">
        <f t="shared" si="97"/>
        <v>0.22445414847161568</v>
      </c>
      <c r="BB104" s="4">
        <f t="shared" si="98"/>
        <v>8.7336244541484694E-3</v>
      </c>
      <c r="BC104" s="4">
        <f t="shared" si="78"/>
        <v>76.681222707423586</v>
      </c>
      <c r="BD104" s="4">
        <f t="shared" si="79"/>
        <v>22.445414847161569</v>
      </c>
      <c r="BE104" s="4">
        <f t="shared" si="80"/>
        <v>0.87336244541484698</v>
      </c>
      <c r="BF104" s="4">
        <f t="shared" si="81"/>
        <v>100</v>
      </c>
      <c r="BG104" s="4">
        <f t="shared" si="99"/>
        <v>0.77356828193832605</v>
      </c>
      <c r="BH104" s="4">
        <f t="shared" si="100"/>
        <v>0.22643171806167398</v>
      </c>
      <c r="BI104" s="4">
        <f t="shared" si="101"/>
        <v>0.96254681647940066</v>
      </c>
      <c r="BJ104" s="4">
        <f t="shared" si="102"/>
        <v>3.7453183520599245E-2</v>
      </c>
      <c r="BK104" s="57"/>
    </row>
    <row r="105" spans="1:63" ht="12.95" customHeight="1" x14ac:dyDescent="0.2">
      <c r="B105" s="2">
        <v>42955</v>
      </c>
      <c r="C105" s="37" t="s">
        <v>312</v>
      </c>
      <c r="D105" s="6">
        <v>257.44</v>
      </c>
      <c r="E105" s="6">
        <v>2979.1899999999996</v>
      </c>
      <c r="F105" s="6">
        <v>3005.0899999999992</v>
      </c>
      <c r="G105" s="6">
        <v>-1403.3899999999996</v>
      </c>
      <c r="H105" s="4" t="s">
        <v>25</v>
      </c>
      <c r="I105" s="5" t="s">
        <v>386</v>
      </c>
      <c r="J105" s="4" t="s">
        <v>328</v>
      </c>
      <c r="K105" s="4" t="s">
        <v>300</v>
      </c>
      <c r="L105" s="19">
        <v>4</v>
      </c>
      <c r="M105" s="19">
        <v>3</v>
      </c>
      <c r="N105" s="4">
        <v>2.7233333333333332</v>
      </c>
      <c r="O105" s="4">
        <v>0</v>
      </c>
      <c r="P105" s="4">
        <v>32.33</v>
      </c>
      <c r="Q105" s="4">
        <v>49.139999999999993</v>
      </c>
      <c r="R105" s="4">
        <v>0.18000000000000002</v>
      </c>
      <c r="S105" s="4">
        <v>15.406666666666666</v>
      </c>
      <c r="T105" s="4">
        <v>1.6666666666666666E-2</v>
      </c>
      <c r="U105" s="4">
        <v>0</v>
      </c>
      <c r="V105" s="4">
        <v>0</v>
      </c>
      <c r="W105" s="4">
        <v>0.47666666666666663</v>
      </c>
      <c r="X105" s="4">
        <v>100.29</v>
      </c>
      <c r="Y105" s="4">
        <v>61.49</v>
      </c>
      <c r="Z105" s="4">
        <v>1.8533333333333333</v>
      </c>
      <c r="AA105" s="4">
        <v>0</v>
      </c>
      <c r="AB105" s="4">
        <v>13.376666666666665</v>
      </c>
      <c r="AC105" s="4">
        <v>17.253333333333334</v>
      </c>
      <c r="AD105" s="4">
        <v>8.3333333333333329E-2</v>
      </c>
      <c r="AE105" s="4">
        <v>5.7966666666666669</v>
      </c>
      <c r="AF105" s="4">
        <v>3.3333333333333335E-3</v>
      </c>
      <c r="AG105" s="4">
        <v>0</v>
      </c>
      <c r="AH105" s="4">
        <v>0</v>
      </c>
      <c r="AI105" s="4">
        <v>0.14000000000000001</v>
      </c>
      <c r="AJ105" s="4">
        <v>100</v>
      </c>
      <c r="AK105" s="54">
        <v>8</v>
      </c>
      <c r="AL105" s="4">
        <f t="shared" si="82"/>
        <v>0.24112321786740393</v>
      </c>
      <c r="AM105" s="4">
        <f t="shared" si="83"/>
        <v>0</v>
      </c>
      <c r="AN105" s="4">
        <f t="shared" si="84"/>
        <v>1.7403371821976472</v>
      </c>
      <c r="AO105" s="4">
        <f t="shared" si="85"/>
        <v>2.2447010353987098</v>
      </c>
      <c r="AP105" s="4">
        <f t="shared" si="86"/>
        <v>1.0841871306987586E-2</v>
      </c>
      <c r="AQ105" s="4">
        <f t="shared" si="87"/>
        <v>0.75416056811405652</v>
      </c>
      <c r="AR105" s="4">
        <f t="shared" si="88"/>
        <v>4.3367485227950348E-4</v>
      </c>
      <c r="AS105" s="4">
        <f t="shared" si="89"/>
        <v>0</v>
      </c>
      <c r="AT105" s="4">
        <f t="shared" si="90"/>
        <v>0</v>
      </c>
      <c r="AU105" s="4">
        <f t="shared" si="91"/>
        <v>1.8214343795739146E-2</v>
      </c>
      <c r="AV105" s="4">
        <f t="shared" si="92"/>
        <v>5.0098118935328229</v>
      </c>
      <c r="AW105" s="4">
        <f t="shared" si="93"/>
        <v>1.006125657288448</v>
      </c>
      <c r="AX105" s="4">
        <f t="shared" si="94"/>
        <v>0.9952837859814605</v>
      </c>
      <c r="AY105" s="4">
        <f t="shared" si="95"/>
        <v>0.25196508917439153</v>
      </c>
      <c r="AZ105" s="4">
        <f t="shared" si="96"/>
        <v>0.74956896551724139</v>
      </c>
      <c r="BA105" s="4">
        <f t="shared" si="97"/>
        <v>0.23965517241379311</v>
      </c>
      <c r="BB105" s="4">
        <f t="shared" si="98"/>
        <v>1.0775862068965516E-2</v>
      </c>
      <c r="BC105" s="4">
        <f t="shared" si="78"/>
        <v>74.956896551724142</v>
      </c>
      <c r="BD105" s="4">
        <f t="shared" si="79"/>
        <v>23.96551724137931</v>
      </c>
      <c r="BE105" s="4">
        <f t="shared" si="80"/>
        <v>1.0775862068965516</v>
      </c>
      <c r="BF105" s="4">
        <f t="shared" si="81"/>
        <v>100.00000000000001</v>
      </c>
      <c r="BG105" s="4">
        <f t="shared" si="99"/>
        <v>0.75773420479302833</v>
      </c>
      <c r="BH105" s="4">
        <f t="shared" si="100"/>
        <v>0.24226579520697167</v>
      </c>
      <c r="BI105" s="4">
        <f t="shared" si="101"/>
        <v>0.9569707401032701</v>
      </c>
      <c r="BJ105" s="4">
        <f t="shared" si="102"/>
        <v>4.3029259896729767E-2</v>
      </c>
      <c r="BK105" s="57"/>
    </row>
    <row r="106" spans="1:63" ht="12.95" customHeight="1" x14ac:dyDescent="0.2">
      <c r="B106" s="2">
        <v>42955</v>
      </c>
      <c r="C106" s="37" t="s">
        <v>312</v>
      </c>
      <c r="D106" s="6">
        <v>257.44</v>
      </c>
      <c r="E106" s="6">
        <v>2979.1899999999996</v>
      </c>
      <c r="F106" s="6">
        <v>3005.0899999999992</v>
      </c>
      <c r="G106" s="6">
        <v>-1403.3899999999996</v>
      </c>
      <c r="H106" s="4" t="s">
        <v>25</v>
      </c>
      <c r="I106" s="5" t="s">
        <v>386</v>
      </c>
      <c r="J106" s="4" t="s">
        <v>328</v>
      </c>
      <c r="K106" s="4" t="s">
        <v>300</v>
      </c>
      <c r="L106" s="19">
        <v>5</v>
      </c>
      <c r="M106" s="19">
        <v>3</v>
      </c>
      <c r="N106" s="4">
        <v>2.8200000000000003</v>
      </c>
      <c r="O106" s="4">
        <v>0.13666666666666669</v>
      </c>
      <c r="P106" s="4">
        <v>31.676666666666666</v>
      </c>
      <c r="Q106" s="4">
        <v>49.296666666666674</v>
      </c>
      <c r="R106" s="4">
        <v>0.19000000000000003</v>
      </c>
      <c r="S106" s="4">
        <v>15.020000000000001</v>
      </c>
      <c r="T106" s="4">
        <v>1.3333333333333334E-2</v>
      </c>
      <c r="U106" s="4">
        <v>0</v>
      </c>
      <c r="V106" s="4">
        <v>0</v>
      </c>
      <c r="W106" s="4">
        <v>0.54999999999999993</v>
      </c>
      <c r="X106" s="4">
        <v>99.719999999999985</v>
      </c>
      <c r="Y106" s="4">
        <v>61.490000000000009</v>
      </c>
      <c r="Z106" s="4">
        <v>1.9266666666666667</v>
      </c>
      <c r="AA106" s="4">
        <v>6.9999999999999993E-2</v>
      </c>
      <c r="AB106" s="4">
        <v>13.173333333333332</v>
      </c>
      <c r="AC106" s="4">
        <v>17.396666666666665</v>
      </c>
      <c r="AD106" s="4">
        <v>8.666666666666667E-2</v>
      </c>
      <c r="AE106" s="4">
        <v>5.6833333333333327</v>
      </c>
      <c r="AF106" s="4">
        <v>3.3333333333333335E-3</v>
      </c>
      <c r="AG106" s="4">
        <v>0</v>
      </c>
      <c r="AH106" s="4">
        <v>0</v>
      </c>
      <c r="AI106" s="4">
        <v>0.16333333333333333</v>
      </c>
      <c r="AJ106" s="4">
        <v>100</v>
      </c>
      <c r="AK106" s="54">
        <v>8</v>
      </c>
      <c r="AL106" s="4">
        <f t="shared" si="82"/>
        <v>0.25066406461755297</v>
      </c>
      <c r="AM106" s="4">
        <f t="shared" si="83"/>
        <v>9.1071718978695693E-3</v>
      </c>
      <c r="AN106" s="4">
        <f t="shared" si="84"/>
        <v>1.7138830162085972</v>
      </c>
      <c r="AO106" s="4">
        <f t="shared" si="85"/>
        <v>2.2633490540467278</v>
      </c>
      <c r="AP106" s="4">
        <f t="shared" si="86"/>
        <v>1.1275546159267088E-2</v>
      </c>
      <c r="AQ106" s="4">
        <f t="shared" si="87"/>
        <v>0.73941562313655318</v>
      </c>
      <c r="AR106" s="4">
        <f t="shared" si="88"/>
        <v>4.3367485227950337E-4</v>
      </c>
      <c r="AS106" s="4">
        <f t="shared" si="89"/>
        <v>0</v>
      </c>
      <c r="AT106" s="4">
        <f t="shared" si="90"/>
        <v>0</v>
      </c>
      <c r="AU106" s="4">
        <f t="shared" si="91"/>
        <v>2.1250067761695666E-2</v>
      </c>
      <c r="AV106" s="4">
        <f t="shared" si="92"/>
        <v>5.0093782186805429</v>
      </c>
      <c r="AW106" s="4">
        <f t="shared" si="93"/>
        <v>1.0013552339133733</v>
      </c>
      <c r="AX106" s="4">
        <f t="shared" si="94"/>
        <v>0.99007968775410615</v>
      </c>
      <c r="AY106" s="4">
        <f t="shared" si="95"/>
        <v>0.26193961077682004</v>
      </c>
      <c r="AZ106" s="4">
        <f t="shared" si="96"/>
        <v>0.73841489822433948</v>
      </c>
      <c r="BA106" s="4">
        <f t="shared" si="97"/>
        <v>0.25032481593763534</v>
      </c>
      <c r="BB106" s="4">
        <f t="shared" si="98"/>
        <v>1.126028583802512E-2</v>
      </c>
      <c r="BC106" s="4">
        <f t="shared" si="78"/>
        <v>73.841489822433942</v>
      </c>
      <c r="BD106" s="4">
        <f t="shared" si="79"/>
        <v>25.032481593763535</v>
      </c>
      <c r="BE106" s="4">
        <f t="shared" si="80"/>
        <v>1.1260285838025119</v>
      </c>
      <c r="BF106" s="4">
        <f t="shared" si="81"/>
        <v>99.999999999999986</v>
      </c>
      <c r="BG106" s="4">
        <f t="shared" si="99"/>
        <v>0.74682435392028035</v>
      </c>
      <c r="BH106" s="4">
        <f t="shared" si="100"/>
        <v>0.25317564607971971</v>
      </c>
      <c r="BI106" s="4">
        <f t="shared" si="101"/>
        <v>0.95695364238410607</v>
      </c>
      <c r="BJ106" s="4">
        <f t="shared" si="102"/>
        <v>4.3046357615894044E-2</v>
      </c>
      <c r="BK106" s="57"/>
    </row>
    <row r="107" spans="1:63" ht="12.95" customHeight="1" x14ac:dyDescent="0.2">
      <c r="B107" s="2">
        <v>42955</v>
      </c>
      <c r="C107" s="37" t="s">
        <v>312</v>
      </c>
      <c r="D107" s="6">
        <v>257.44</v>
      </c>
      <c r="E107" s="6">
        <v>2979.1899999999996</v>
      </c>
      <c r="F107" s="6">
        <v>3005.0899999999992</v>
      </c>
      <c r="G107" s="6">
        <v>-1403.3899999999996</v>
      </c>
      <c r="H107" s="4" t="s">
        <v>25</v>
      </c>
      <c r="I107" s="5" t="s">
        <v>386</v>
      </c>
      <c r="J107" s="4" t="s">
        <v>328</v>
      </c>
      <c r="K107" s="4" t="s">
        <v>300</v>
      </c>
      <c r="L107" s="19">
        <v>6</v>
      </c>
      <c r="M107" s="19">
        <v>4</v>
      </c>
      <c r="N107" s="4">
        <v>2.4224999999999999</v>
      </c>
      <c r="O107" s="4">
        <v>0.02</v>
      </c>
      <c r="P107" s="4">
        <v>32.700000000000003</v>
      </c>
      <c r="Q107" s="4">
        <v>48.330000000000005</v>
      </c>
      <c r="R107" s="4">
        <v>0.17500000000000002</v>
      </c>
      <c r="S107" s="4">
        <v>15.907499999999999</v>
      </c>
      <c r="T107" s="4">
        <v>0.02</v>
      </c>
      <c r="U107" s="4">
        <v>0</v>
      </c>
      <c r="V107" s="4">
        <v>0</v>
      </c>
      <c r="W107" s="4">
        <v>0.45500000000000002</v>
      </c>
      <c r="X107" s="4">
        <v>100.09500000000001</v>
      </c>
      <c r="Y107" s="4">
        <v>61.482500000000002</v>
      </c>
      <c r="Z107" s="4">
        <v>1.655</v>
      </c>
      <c r="AA107" s="4">
        <v>0.01</v>
      </c>
      <c r="AB107" s="4">
        <v>13.58</v>
      </c>
      <c r="AC107" s="4">
        <v>17.03</v>
      </c>
      <c r="AD107" s="4">
        <v>0.08</v>
      </c>
      <c r="AE107" s="4">
        <v>6.0049999999999999</v>
      </c>
      <c r="AF107" s="4">
        <v>5.0000000000000001E-3</v>
      </c>
      <c r="AG107" s="4">
        <v>0</v>
      </c>
      <c r="AH107" s="4">
        <v>0</v>
      </c>
      <c r="AI107" s="4">
        <v>0.13500000000000001</v>
      </c>
      <c r="AJ107" s="4">
        <v>100</v>
      </c>
      <c r="AK107" s="54">
        <v>8</v>
      </c>
      <c r="AL107" s="4">
        <f t="shared" si="82"/>
        <v>0.21534583011426014</v>
      </c>
      <c r="AM107" s="4">
        <f t="shared" si="83"/>
        <v>1.3011832635302729E-3</v>
      </c>
      <c r="AN107" s="4">
        <f t="shared" si="84"/>
        <v>1.7670068718741105</v>
      </c>
      <c r="AO107" s="4">
        <f t="shared" si="85"/>
        <v>2.2159150977920548</v>
      </c>
      <c r="AP107" s="4">
        <f t="shared" si="86"/>
        <v>1.0409466108242183E-2</v>
      </c>
      <c r="AQ107" s="4">
        <f t="shared" si="87"/>
        <v>0.78136054974992886</v>
      </c>
      <c r="AR107" s="4">
        <f t="shared" si="88"/>
        <v>6.5059163176513647E-4</v>
      </c>
      <c r="AS107" s="4">
        <f t="shared" si="89"/>
        <v>0</v>
      </c>
      <c r="AT107" s="4">
        <f t="shared" si="90"/>
        <v>0</v>
      </c>
      <c r="AU107" s="4">
        <f t="shared" si="91"/>
        <v>1.7565974057658685E-2</v>
      </c>
      <c r="AV107" s="4">
        <f t="shared" si="92"/>
        <v>5.0095555645915502</v>
      </c>
      <c r="AW107" s="4">
        <f t="shared" si="93"/>
        <v>1.0071158459724312</v>
      </c>
      <c r="AX107" s="4">
        <f t="shared" si="94"/>
        <v>0.99670637986418897</v>
      </c>
      <c r="AY107" s="4">
        <f t="shared" si="95"/>
        <v>0.22575529622250232</v>
      </c>
      <c r="AZ107" s="4">
        <f t="shared" si="96"/>
        <v>0.77583979328165376</v>
      </c>
      <c r="BA107" s="4">
        <f t="shared" si="97"/>
        <v>0.21382428940568474</v>
      </c>
      <c r="BB107" s="4">
        <f t="shared" si="98"/>
        <v>1.0335917312661499E-2</v>
      </c>
      <c r="BC107" s="4">
        <f t="shared" si="78"/>
        <v>77.58397932816537</v>
      </c>
      <c r="BD107" s="4">
        <f t="shared" si="79"/>
        <v>21.382428940568474</v>
      </c>
      <c r="BE107" s="4">
        <f t="shared" si="80"/>
        <v>1.03359173126615</v>
      </c>
      <c r="BF107" s="4">
        <f t="shared" si="81"/>
        <v>100</v>
      </c>
      <c r="BG107" s="4">
        <f t="shared" si="99"/>
        <v>0.78394255874673635</v>
      </c>
      <c r="BH107" s="4">
        <f t="shared" si="100"/>
        <v>0.2160574412532637</v>
      </c>
      <c r="BI107" s="4">
        <f t="shared" si="101"/>
        <v>0.95389048991354475</v>
      </c>
      <c r="BJ107" s="4">
        <f t="shared" si="102"/>
        <v>4.6109510086455342E-2</v>
      </c>
      <c r="BK107" s="57"/>
    </row>
    <row r="108" spans="1:63" ht="12.95" customHeight="1" x14ac:dyDescent="0.2">
      <c r="B108" s="2">
        <v>42955</v>
      </c>
      <c r="C108" s="37" t="s">
        <v>312</v>
      </c>
      <c r="D108" s="6">
        <v>257.44</v>
      </c>
      <c r="E108" s="6">
        <v>2979.1899999999996</v>
      </c>
      <c r="F108" s="6">
        <v>3005.0899999999992</v>
      </c>
      <c r="G108" s="6">
        <v>-1403.3899999999996</v>
      </c>
      <c r="H108" s="4" t="s">
        <v>25</v>
      </c>
      <c r="I108" s="5" t="s">
        <v>386</v>
      </c>
      <c r="J108" s="4" t="s">
        <v>328</v>
      </c>
      <c r="K108" s="4" t="s">
        <v>300</v>
      </c>
      <c r="L108" s="19">
        <v>7</v>
      </c>
      <c r="M108" s="19">
        <v>4</v>
      </c>
      <c r="N108" s="4">
        <v>3.8999999999999995</v>
      </c>
      <c r="O108" s="4">
        <v>0.09</v>
      </c>
      <c r="P108" s="4">
        <v>30.482499999999998</v>
      </c>
      <c r="Q108" s="4">
        <v>51.38</v>
      </c>
      <c r="R108" s="4">
        <v>0.22500000000000001</v>
      </c>
      <c r="S108" s="4">
        <v>13.3025</v>
      </c>
      <c r="T108" s="4">
        <v>5.2500000000000005E-2</v>
      </c>
      <c r="U108" s="4">
        <v>0</v>
      </c>
      <c r="V108" s="4">
        <v>0</v>
      </c>
      <c r="W108" s="4">
        <v>0.42249999999999999</v>
      </c>
      <c r="X108" s="4">
        <v>99.9</v>
      </c>
      <c r="Y108" s="4">
        <v>61.47</v>
      </c>
      <c r="Z108" s="4">
        <v>2.6499999999999995</v>
      </c>
      <c r="AA108" s="4">
        <v>4.4999999999999998E-2</v>
      </c>
      <c r="AB108" s="4">
        <v>12.59</v>
      </c>
      <c r="AC108" s="4">
        <v>18.002499999999998</v>
      </c>
      <c r="AD108" s="4">
        <v>0.10249999999999999</v>
      </c>
      <c r="AE108" s="4">
        <v>4.9950000000000001</v>
      </c>
      <c r="AF108" s="4">
        <v>1.2500000000000001E-2</v>
      </c>
      <c r="AG108" s="4">
        <v>0</v>
      </c>
      <c r="AH108" s="4">
        <v>0</v>
      </c>
      <c r="AI108" s="4">
        <v>0.1225</v>
      </c>
      <c r="AJ108" s="4">
        <v>100</v>
      </c>
      <c r="AK108" s="54">
        <v>8</v>
      </c>
      <c r="AL108" s="4">
        <f t="shared" si="82"/>
        <v>0.34488368309744583</v>
      </c>
      <c r="AM108" s="4">
        <f t="shared" si="83"/>
        <v>5.8565153733528543E-3</v>
      </c>
      <c r="AN108" s="4">
        <f t="shared" si="84"/>
        <v>1.6385228566780543</v>
      </c>
      <c r="AO108" s="4">
        <f t="shared" si="85"/>
        <v>2.342931511306328</v>
      </c>
      <c r="AP108" s="4">
        <f t="shared" si="86"/>
        <v>1.3339840572637058E-2</v>
      </c>
      <c r="AQ108" s="4">
        <f t="shared" si="87"/>
        <v>0.65007320644216693</v>
      </c>
      <c r="AR108" s="4">
        <f t="shared" si="88"/>
        <v>1.6268098259313486E-3</v>
      </c>
      <c r="AS108" s="4">
        <f t="shared" si="89"/>
        <v>0</v>
      </c>
      <c r="AT108" s="4">
        <f t="shared" si="90"/>
        <v>0</v>
      </c>
      <c r="AU108" s="4">
        <f t="shared" si="91"/>
        <v>1.5942736294127215E-2</v>
      </c>
      <c r="AV108" s="4">
        <f t="shared" si="92"/>
        <v>5.0131771595900441</v>
      </c>
      <c r="AW108" s="4">
        <f t="shared" si="93"/>
        <v>1.0082967301122499</v>
      </c>
      <c r="AX108" s="4">
        <f t="shared" si="94"/>
        <v>0.99495688953961281</v>
      </c>
      <c r="AY108" s="4">
        <f t="shared" si="95"/>
        <v>0.35822352367008287</v>
      </c>
      <c r="AZ108" s="4">
        <f t="shared" si="96"/>
        <v>0.64472410454985485</v>
      </c>
      <c r="BA108" s="4">
        <f t="shared" si="97"/>
        <v>0.34204582123265564</v>
      </c>
      <c r="BB108" s="4">
        <f t="shared" si="98"/>
        <v>1.3230074217489512E-2</v>
      </c>
      <c r="BC108" s="4">
        <f t="shared" ref="BC108:BC116" si="103">AZ108*100</f>
        <v>64.472410454985479</v>
      </c>
      <c r="BD108" s="4">
        <f t="shared" ref="BD108:BD116" si="104">BA108*100</f>
        <v>34.204582123265567</v>
      </c>
      <c r="BE108" s="4">
        <f t="shared" ref="BE108:BE116" si="105">BB108*100</f>
        <v>1.3230074217489511</v>
      </c>
      <c r="BF108" s="4">
        <f t="shared" ref="BF108:BF116" si="106">SUM(BC108:BE108)</f>
        <v>100</v>
      </c>
      <c r="BG108" s="4">
        <f t="shared" si="99"/>
        <v>0.65336821451929372</v>
      </c>
      <c r="BH108" s="4">
        <f t="shared" si="100"/>
        <v>0.34663178548070628</v>
      </c>
      <c r="BI108" s="4">
        <f t="shared" si="101"/>
        <v>0.96276112624886467</v>
      </c>
      <c r="BJ108" s="4">
        <f t="shared" si="102"/>
        <v>3.723887375113534E-2</v>
      </c>
      <c r="BK108" s="57"/>
    </row>
    <row r="109" spans="1:63" ht="12.95" customHeight="1" x14ac:dyDescent="0.2">
      <c r="B109" s="2">
        <v>42955</v>
      </c>
      <c r="C109" s="37" t="s">
        <v>312</v>
      </c>
      <c r="D109" s="6">
        <v>257.44</v>
      </c>
      <c r="E109" s="6">
        <v>2979.1899999999996</v>
      </c>
      <c r="F109" s="6">
        <v>3005.0899999999992</v>
      </c>
      <c r="G109" s="6">
        <v>-1403.3899999999996</v>
      </c>
      <c r="H109" s="4" t="s">
        <v>25</v>
      </c>
      <c r="I109" s="5" t="s">
        <v>386</v>
      </c>
      <c r="J109" s="4" t="s">
        <v>328</v>
      </c>
      <c r="K109" s="4" t="s">
        <v>300</v>
      </c>
      <c r="L109" s="19">
        <v>8</v>
      </c>
      <c r="M109" s="19">
        <v>5</v>
      </c>
      <c r="N109" s="4">
        <v>3.2120000000000006</v>
      </c>
      <c r="O109" s="4">
        <v>0.154</v>
      </c>
      <c r="P109" s="4">
        <v>31.330000000000002</v>
      </c>
      <c r="Q109" s="4">
        <v>49.656000000000006</v>
      </c>
      <c r="R109" s="4">
        <v>0.16399999999999998</v>
      </c>
      <c r="S109" s="4">
        <v>14.37</v>
      </c>
      <c r="T109" s="4">
        <v>1.6E-2</v>
      </c>
      <c r="U109" s="4">
        <v>0</v>
      </c>
      <c r="V109" s="4">
        <v>0</v>
      </c>
      <c r="W109" s="4">
        <v>0.63000000000000012</v>
      </c>
      <c r="X109" s="4">
        <v>99.587999999999994</v>
      </c>
      <c r="Y109" s="4">
        <v>61.453999999999994</v>
      </c>
      <c r="Z109" s="4">
        <v>2.194</v>
      </c>
      <c r="AA109" s="4">
        <v>8.2000000000000003E-2</v>
      </c>
      <c r="AB109" s="4">
        <v>13.032</v>
      </c>
      <c r="AC109" s="4">
        <v>17.521999999999998</v>
      </c>
      <c r="AD109" s="4">
        <v>7.5999999999999998E-2</v>
      </c>
      <c r="AE109" s="4">
        <v>5.4379999999999997</v>
      </c>
      <c r="AF109" s="4">
        <v>4.0000000000000001E-3</v>
      </c>
      <c r="AG109" s="4">
        <v>0</v>
      </c>
      <c r="AH109" s="4">
        <v>0</v>
      </c>
      <c r="AI109" s="4">
        <v>0.186</v>
      </c>
      <c r="AJ109" s="4">
        <v>100</v>
      </c>
      <c r="AK109" s="54">
        <v>8</v>
      </c>
      <c r="AL109" s="4">
        <f t="shared" si="82"/>
        <v>0.28561200247339474</v>
      </c>
      <c r="AM109" s="4">
        <f t="shared" si="83"/>
        <v>1.0674650958440461E-2</v>
      </c>
      <c r="AN109" s="4">
        <f t="shared" si="84"/>
        <v>1.696488430370684</v>
      </c>
      <c r="AO109" s="4">
        <f t="shared" si="85"/>
        <v>2.2809906596804113</v>
      </c>
      <c r="AP109" s="4">
        <f t="shared" si="86"/>
        <v>9.8935789370911582E-3</v>
      </c>
      <c r="AQ109" s="4">
        <f t="shared" si="87"/>
        <v>0.70791160868291736</v>
      </c>
      <c r="AR109" s="4">
        <f t="shared" si="88"/>
        <v>5.207146808995347E-4</v>
      </c>
      <c r="AS109" s="4">
        <f t="shared" si="89"/>
        <v>0</v>
      </c>
      <c r="AT109" s="4">
        <f t="shared" si="90"/>
        <v>0</v>
      </c>
      <c r="AU109" s="4">
        <f t="shared" si="91"/>
        <v>2.4213232661828361E-2</v>
      </c>
      <c r="AV109" s="4">
        <f t="shared" si="92"/>
        <v>5.0163048784456663</v>
      </c>
      <c r="AW109" s="4">
        <f t="shared" si="93"/>
        <v>1.0034171900934032</v>
      </c>
      <c r="AX109" s="4">
        <f t="shared" si="94"/>
        <v>0.99352361115631216</v>
      </c>
      <c r="AY109" s="4">
        <f t="shared" si="95"/>
        <v>0.29550558141048588</v>
      </c>
      <c r="AZ109" s="4">
        <f t="shared" si="96"/>
        <v>0.70550077841203951</v>
      </c>
      <c r="BA109" s="4">
        <f t="shared" si="97"/>
        <v>0.28463933575505967</v>
      </c>
      <c r="BB109" s="4">
        <f t="shared" si="98"/>
        <v>9.8598858329008825E-3</v>
      </c>
      <c r="BC109" s="4">
        <f t="shared" si="103"/>
        <v>70.550077841203944</v>
      </c>
      <c r="BD109" s="4">
        <f t="shared" si="104"/>
        <v>28.463933575505969</v>
      </c>
      <c r="BE109" s="4">
        <f t="shared" si="105"/>
        <v>0.98598858329008821</v>
      </c>
      <c r="BF109" s="4">
        <f t="shared" si="106"/>
        <v>100</v>
      </c>
      <c r="BG109" s="4">
        <f t="shared" si="99"/>
        <v>0.71252620545073375</v>
      </c>
      <c r="BH109" s="4">
        <f t="shared" si="100"/>
        <v>0.28747379454926625</v>
      </c>
      <c r="BI109" s="4">
        <f t="shared" si="101"/>
        <v>0.96651982378854628</v>
      </c>
      <c r="BJ109" s="4">
        <f t="shared" si="102"/>
        <v>3.3480176211453751E-2</v>
      </c>
      <c r="BK109" s="57"/>
    </row>
    <row r="110" spans="1:63" ht="12.95" customHeight="1" x14ac:dyDescent="0.2">
      <c r="B110" s="2">
        <v>42955</v>
      </c>
      <c r="C110" s="37" t="s">
        <v>312</v>
      </c>
      <c r="D110" s="6">
        <v>257.44</v>
      </c>
      <c r="E110" s="6">
        <v>2979.1899999999996</v>
      </c>
      <c r="F110" s="6">
        <v>3005.0899999999992</v>
      </c>
      <c r="G110" s="6">
        <v>-1403.3899999999996</v>
      </c>
      <c r="H110" s="4" t="s">
        <v>25</v>
      </c>
      <c r="I110" s="5" t="s">
        <v>386</v>
      </c>
      <c r="J110" s="4" t="s">
        <v>328</v>
      </c>
      <c r="K110" s="4" t="s">
        <v>300</v>
      </c>
      <c r="L110" s="19">
        <v>9</v>
      </c>
      <c r="M110" s="19">
        <v>6</v>
      </c>
      <c r="N110" s="4">
        <v>2.0433333333333334</v>
      </c>
      <c r="O110" s="4">
        <v>0</v>
      </c>
      <c r="P110" s="4">
        <v>33.306666666666665</v>
      </c>
      <c r="Q110" s="4">
        <v>47.236666666666657</v>
      </c>
      <c r="R110" s="4">
        <v>0.10833333333333334</v>
      </c>
      <c r="S110" s="4">
        <v>16.461666666666666</v>
      </c>
      <c r="T110" s="4">
        <v>0</v>
      </c>
      <c r="U110" s="4">
        <v>0</v>
      </c>
      <c r="V110" s="4">
        <v>0</v>
      </c>
      <c r="W110" s="4">
        <v>0.4549999999999999</v>
      </c>
      <c r="X110" s="4">
        <v>99.656666666666652</v>
      </c>
      <c r="Y110" s="4">
        <v>61.488333333333323</v>
      </c>
      <c r="Z110" s="4">
        <v>1.4016666666666666</v>
      </c>
      <c r="AA110" s="4">
        <v>0</v>
      </c>
      <c r="AB110" s="4">
        <v>13.918333333333335</v>
      </c>
      <c r="AC110" s="4">
        <v>16.743333333333336</v>
      </c>
      <c r="AD110" s="4">
        <v>4.8333333333333332E-2</v>
      </c>
      <c r="AE110" s="4">
        <v>6.2549999999999999</v>
      </c>
      <c r="AF110" s="4">
        <v>0</v>
      </c>
      <c r="AG110" s="4">
        <v>0</v>
      </c>
      <c r="AH110" s="4">
        <v>0</v>
      </c>
      <c r="AI110" s="4">
        <v>0.13500000000000001</v>
      </c>
      <c r="AJ110" s="4">
        <v>100</v>
      </c>
      <c r="AK110" s="54">
        <v>8</v>
      </c>
      <c r="AL110" s="4">
        <f t="shared" si="82"/>
        <v>0.18236521833410135</v>
      </c>
      <c r="AM110" s="4">
        <f t="shared" si="83"/>
        <v>0</v>
      </c>
      <c r="AN110" s="4">
        <f t="shared" si="84"/>
        <v>1.8108584284281577</v>
      </c>
      <c r="AO110" s="4">
        <f t="shared" si="85"/>
        <v>2.1784078280432611</v>
      </c>
      <c r="AP110" s="4">
        <f t="shared" si="86"/>
        <v>6.2884558046241851E-3</v>
      </c>
      <c r="AQ110" s="4">
        <f t="shared" si="87"/>
        <v>0.81381291843981263</v>
      </c>
      <c r="AR110" s="4">
        <f t="shared" si="88"/>
        <v>0</v>
      </c>
      <c r="AS110" s="4">
        <f t="shared" si="89"/>
        <v>0</v>
      </c>
      <c r="AT110" s="4">
        <f t="shared" si="90"/>
        <v>0</v>
      </c>
      <c r="AU110" s="4">
        <f t="shared" si="91"/>
        <v>1.7564307592226172E-2</v>
      </c>
      <c r="AV110" s="4">
        <f t="shared" si="92"/>
        <v>5.0092971566421829</v>
      </c>
      <c r="AW110" s="4">
        <f t="shared" si="93"/>
        <v>1.0024665925785381</v>
      </c>
      <c r="AX110" s="4">
        <f t="shared" si="94"/>
        <v>0.99617813677391398</v>
      </c>
      <c r="AY110" s="4">
        <f t="shared" si="95"/>
        <v>0.18865367413872552</v>
      </c>
      <c r="AZ110" s="4">
        <f t="shared" si="96"/>
        <v>0.81181051265412074</v>
      </c>
      <c r="BA110" s="4">
        <f t="shared" si="97"/>
        <v>0.18191650443434998</v>
      </c>
      <c r="BB110" s="4">
        <f t="shared" si="98"/>
        <v>6.2729829115293102E-3</v>
      </c>
      <c r="BC110" s="4">
        <f t="shared" si="103"/>
        <v>81.18105126541208</v>
      </c>
      <c r="BD110" s="4">
        <f t="shared" si="104"/>
        <v>18.191650443434998</v>
      </c>
      <c r="BE110" s="4">
        <f t="shared" si="105"/>
        <v>0.62729829115293101</v>
      </c>
      <c r="BF110" s="4">
        <f t="shared" si="106"/>
        <v>100</v>
      </c>
      <c r="BG110" s="4">
        <f t="shared" si="99"/>
        <v>0.81693513278188945</v>
      </c>
      <c r="BH110" s="4">
        <f t="shared" si="100"/>
        <v>0.18306486721811058</v>
      </c>
      <c r="BI110" s="4">
        <f t="shared" si="101"/>
        <v>0.96666666666666679</v>
      </c>
      <c r="BJ110" s="4">
        <f t="shared" si="102"/>
        <v>3.333333333333334E-2</v>
      </c>
      <c r="BK110" s="57"/>
    </row>
    <row r="111" spans="1:63" ht="12.95" customHeight="1" x14ac:dyDescent="0.2">
      <c r="A111" s="17">
        <v>23</v>
      </c>
      <c r="B111" s="2">
        <v>43003</v>
      </c>
      <c r="C111" s="37" t="s">
        <v>339</v>
      </c>
      <c r="D111" s="6">
        <v>264.26</v>
      </c>
      <c r="E111" s="6">
        <v>2986.16</v>
      </c>
      <c r="F111" s="6">
        <v>3012.0599999999995</v>
      </c>
      <c r="G111" s="6">
        <v>-1410.36</v>
      </c>
      <c r="H111" s="4" t="s">
        <v>25</v>
      </c>
      <c r="I111" s="5" t="s">
        <v>385</v>
      </c>
      <c r="J111" s="4" t="s">
        <v>328</v>
      </c>
      <c r="K111" s="4" t="s">
        <v>300</v>
      </c>
      <c r="L111" s="19">
        <v>1</v>
      </c>
      <c r="M111" s="19">
        <v>3</v>
      </c>
      <c r="N111" s="4">
        <v>2.7300000000000004</v>
      </c>
      <c r="O111" s="4">
        <v>2.3333333333333334E-2</v>
      </c>
      <c r="P111" s="4">
        <v>32.033333333333331</v>
      </c>
      <c r="Q111" s="4">
        <v>47.96</v>
      </c>
      <c r="R111" s="4">
        <v>0.19000000000000003</v>
      </c>
      <c r="S111" s="4">
        <v>15.14</v>
      </c>
      <c r="T111" s="4">
        <v>0</v>
      </c>
      <c r="U111" s="4">
        <v>0</v>
      </c>
      <c r="V111" s="4">
        <v>0.45333333333333331</v>
      </c>
      <c r="W111" s="4">
        <v>0</v>
      </c>
      <c r="X111" s="4">
        <v>98.600000000000009</v>
      </c>
      <c r="Y111" s="4">
        <v>61.44</v>
      </c>
      <c r="Z111" s="4">
        <v>1.89</v>
      </c>
      <c r="AA111" s="4">
        <v>1.3333333333333334E-2</v>
      </c>
      <c r="AB111" s="4">
        <v>13.49</v>
      </c>
      <c r="AC111" s="4">
        <v>17.133333333333336</v>
      </c>
      <c r="AD111" s="4">
        <v>8.666666666666667E-2</v>
      </c>
      <c r="AE111" s="4">
        <v>5.793333333333333</v>
      </c>
      <c r="AF111" s="4">
        <v>0</v>
      </c>
      <c r="AG111" s="4">
        <v>0</v>
      </c>
      <c r="AH111" s="4">
        <v>0.13333333333333333</v>
      </c>
      <c r="AI111" s="4">
        <v>0</v>
      </c>
      <c r="AJ111" s="4">
        <v>100</v>
      </c>
      <c r="AK111" s="54">
        <v>8</v>
      </c>
      <c r="AL111" s="4">
        <f t="shared" si="82"/>
        <v>0.24609375</v>
      </c>
      <c r="AM111" s="4">
        <f t="shared" si="83"/>
        <v>1.7361111111111114E-3</v>
      </c>
      <c r="AN111" s="4">
        <f t="shared" si="84"/>
        <v>1.7565104166666667</v>
      </c>
      <c r="AO111" s="4">
        <f t="shared" si="85"/>
        <v>2.2309027777777781</v>
      </c>
      <c r="AP111" s="4">
        <f t="shared" si="86"/>
        <v>1.1284722222222224E-2</v>
      </c>
      <c r="AQ111" s="4">
        <f t="shared" si="87"/>
        <v>0.75434027777777779</v>
      </c>
      <c r="AR111" s="4">
        <f t="shared" si="88"/>
        <v>0</v>
      </c>
      <c r="AS111" s="4">
        <f t="shared" si="89"/>
        <v>0</v>
      </c>
      <c r="AT111" s="4">
        <f t="shared" si="90"/>
        <v>1.7361111111111112E-2</v>
      </c>
      <c r="AU111" s="4">
        <f t="shared" si="91"/>
        <v>0</v>
      </c>
      <c r="AV111" s="4">
        <f t="shared" si="92"/>
        <v>5.0182291666666661</v>
      </c>
      <c r="AW111" s="4">
        <f t="shared" si="93"/>
        <v>1.01171875</v>
      </c>
      <c r="AX111" s="4">
        <f t="shared" si="94"/>
        <v>1.0004340277777777</v>
      </c>
      <c r="AY111" s="4">
        <f t="shared" si="95"/>
        <v>0.25737847222222221</v>
      </c>
      <c r="AZ111" s="4">
        <f t="shared" si="96"/>
        <v>0.74560274560274564</v>
      </c>
      <c r="BA111" s="4">
        <f t="shared" si="97"/>
        <v>0.24324324324324326</v>
      </c>
      <c r="BB111" s="4">
        <f t="shared" si="98"/>
        <v>1.1154011154011156E-2</v>
      </c>
      <c r="BC111" s="4">
        <f t="shared" si="103"/>
        <v>74.560274560274564</v>
      </c>
      <c r="BD111" s="4">
        <f t="shared" si="104"/>
        <v>24.324324324324326</v>
      </c>
      <c r="BE111" s="4">
        <f t="shared" si="105"/>
        <v>1.1154011154011156</v>
      </c>
      <c r="BF111" s="4">
        <f t="shared" si="106"/>
        <v>100</v>
      </c>
      <c r="BG111" s="4">
        <f t="shared" si="99"/>
        <v>0.75401301518438191</v>
      </c>
      <c r="BH111" s="4">
        <f t="shared" si="100"/>
        <v>0.24598698481561826</v>
      </c>
      <c r="BI111" s="4">
        <f t="shared" si="101"/>
        <v>0.95615514333895446</v>
      </c>
      <c r="BJ111" s="4">
        <f t="shared" si="102"/>
        <v>4.3844856661045539E-2</v>
      </c>
      <c r="BK111" s="57">
        <v>4.6336482412822022</v>
      </c>
    </row>
    <row r="112" spans="1:63" ht="12.95" customHeight="1" x14ac:dyDescent="0.2">
      <c r="B112" s="2">
        <v>43003</v>
      </c>
      <c r="C112" s="37" t="s">
        <v>339</v>
      </c>
      <c r="D112" s="6">
        <v>264.26</v>
      </c>
      <c r="E112" s="6">
        <v>2986.16</v>
      </c>
      <c r="F112" s="6">
        <v>3012.0599999999995</v>
      </c>
      <c r="G112" s="6">
        <v>-1410.36</v>
      </c>
      <c r="H112" s="4" t="s">
        <v>25</v>
      </c>
      <c r="I112" s="5" t="s">
        <v>385</v>
      </c>
      <c r="J112" s="4" t="s">
        <v>328</v>
      </c>
      <c r="K112" s="4" t="s">
        <v>300</v>
      </c>
      <c r="L112" s="19">
        <v>2</v>
      </c>
      <c r="M112" s="19">
        <v>3</v>
      </c>
      <c r="N112" s="4">
        <v>2.2000000000000002</v>
      </c>
      <c r="O112" s="4">
        <v>1.6666666666666666E-2</v>
      </c>
      <c r="P112" s="4">
        <v>32.966666666666669</v>
      </c>
      <c r="Q112" s="4">
        <v>47.073333333333331</v>
      </c>
      <c r="R112" s="4">
        <v>0.17</v>
      </c>
      <c r="S112" s="4">
        <v>15.976666666666667</v>
      </c>
      <c r="T112" s="4">
        <v>0.03</v>
      </c>
      <c r="U112" s="4">
        <v>0</v>
      </c>
      <c r="V112" s="4">
        <v>0.48</v>
      </c>
      <c r="W112" s="4">
        <v>0</v>
      </c>
      <c r="X112" s="4">
        <v>98.95</v>
      </c>
      <c r="Y112" s="4">
        <v>61.466666666666669</v>
      </c>
      <c r="Z112" s="4">
        <v>1.5233333333333334</v>
      </c>
      <c r="AA112" s="4">
        <v>6.6666666666666671E-3</v>
      </c>
      <c r="AB112" s="4">
        <v>13.863333333333335</v>
      </c>
      <c r="AC112" s="4">
        <v>16.796666666666663</v>
      </c>
      <c r="AD112" s="4">
        <v>7.6666666666666675E-2</v>
      </c>
      <c r="AE112" s="4">
        <v>6.1066666666666665</v>
      </c>
      <c r="AF112" s="4">
        <v>6.6666666666666671E-3</v>
      </c>
      <c r="AG112" s="4">
        <v>0</v>
      </c>
      <c r="AH112" s="4">
        <v>0.14000000000000001</v>
      </c>
      <c r="AI112" s="4">
        <v>0</v>
      </c>
      <c r="AJ112" s="4">
        <v>100</v>
      </c>
      <c r="AK112" s="54">
        <v>8</v>
      </c>
      <c r="AL112" s="4">
        <f t="shared" si="82"/>
        <v>0.1982646420824295</v>
      </c>
      <c r="AM112" s="4">
        <f t="shared" si="83"/>
        <v>8.6767895878524942E-4</v>
      </c>
      <c r="AN112" s="4">
        <f t="shared" si="84"/>
        <v>1.8043383947939264</v>
      </c>
      <c r="AO112" s="4">
        <f t="shared" si="85"/>
        <v>2.1861171366594356</v>
      </c>
      <c r="AP112" s="4">
        <f t="shared" si="86"/>
        <v>9.9783080260303688E-3</v>
      </c>
      <c r="AQ112" s="4">
        <f t="shared" si="87"/>
        <v>0.7947939262472884</v>
      </c>
      <c r="AR112" s="4">
        <f t="shared" si="88"/>
        <v>8.6767895878524942E-4</v>
      </c>
      <c r="AS112" s="4">
        <f t="shared" si="89"/>
        <v>0</v>
      </c>
      <c r="AT112" s="4">
        <f t="shared" si="90"/>
        <v>1.8221258134490239E-2</v>
      </c>
      <c r="AU112" s="4">
        <f t="shared" si="91"/>
        <v>0</v>
      </c>
      <c r="AV112" s="4">
        <f t="shared" si="92"/>
        <v>5.0134490238611713</v>
      </c>
      <c r="AW112" s="4">
        <f t="shared" si="93"/>
        <v>1.0030368763557482</v>
      </c>
      <c r="AX112" s="4">
        <f t="shared" si="94"/>
        <v>0.99305856832971795</v>
      </c>
      <c r="AY112" s="4">
        <f t="shared" si="95"/>
        <v>0.20824295010845986</v>
      </c>
      <c r="AZ112" s="4">
        <f t="shared" si="96"/>
        <v>0.79238754325259519</v>
      </c>
      <c r="BA112" s="4">
        <f t="shared" si="97"/>
        <v>0.19766435986159173</v>
      </c>
      <c r="BB112" s="4">
        <f t="shared" si="98"/>
        <v>9.9480968858131503E-3</v>
      </c>
      <c r="BC112" s="4">
        <f t="shared" si="103"/>
        <v>79.238754325259521</v>
      </c>
      <c r="BD112" s="4">
        <f t="shared" si="104"/>
        <v>19.766435986159173</v>
      </c>
      <c r="BE112" s="4">
        <f t="shared" si="105"/>
        <v>0.99480968858131502</v>
      </c>
      <c r="BF112" s="4">
        <f t="shared" si="106"/>
        <v>100</v>
      </c>
      <c r="BG112" s="4">
        <f t="shared" si="99"/>
        <v>0.80034949759720397</v>
      </c>
      <c r="BH112" s="4">
        <f t="shared" si="100"/>
        <v>0.199650502402796</v>
      </c>
      <c r="BI112" s="4">
        <f t="shared" si="101"/>
        <v>0.95208333333333339</v>
      </c>
      <c r="BJ112" s="4">
        <f t="shared" si="102"/>
        <v>4.791666666666667E-2</v>
      </c>
      <c r="BK112" s="57"/>
    </row>
    <row r="113" spans="1:63" ht="12.95" customHeight="1" x14ac:dyDescent="0.2">
      <c r="B113" s="2">
        <v>43003</v>
      </c>
      <c r="C113" s="37" t="s">
        <v>339</v>
      </c>
      <c r="D113" s="6">
        <v>264.26</v>
      </c>
      <c r="E113" s="6">
        <v>2986.16</v>
      </c>
      <c r="F113" s="6">
        <v>3012.0599999999995</v>
      </c>
      <c r="G113" s="6">
        <v>-1410.36</v>
      </c>
      <c r="H113" s="4" t="s">
        <v>25</v>
      </c>
      <c r="I113" s="5" t="s">
        <v>385</v>
      </c>
      <c r="J113" s="4" t="s">
        <v>328</v>
      </c>
      <c r="K113" s="4" t="s">
        <v>300</v>
      </c>
      <c r="L113" s="19">
        <v>3</v>
      </c>
      <c r="M113" s="19">
        <v>3</v>
      </c>
      <c r="N113" s="4">
        <v>2.4466666666666668</v>
      </c>
      <c r="O113" s="4">
        <v>5.3333333333333337E-2</v>
      </c>
      <c r="P113" s="4">
        <v>32.593333333333334</v>
      </c>
      <c r="Q113" s="4">
        <v>47.71</v>
      </c>
      <c r="R113" s="4">
        <v>0.18333333333333335</v>
      </c>
      <c r="S113" s="4">
        <v>15.586666666666666</v>
      </c>
      <c r="T113" s="4">
        <v>0.02</v>
      </c>
      <c r="U113" s="4">
        <v>0</v>
      </c>
      <c r="V113" s="4">
        <v>0.48666666666666664</v>
      </c>
      <c r="W113" s="4">
        <v>0</v>
      </c>
      <c r="X113" s="4">
        <v>99.126666666666665</v>
      </c>
      <c r="Y113" s="4">
        <v>61.46</v>
      </c>
      <c r="Z113" s="4">
        <v>1.6866666666666665</v>
      </c>
      <c r="AA113" s="4">
        <v>0.03</v>
      </c>
      <c r="AB113" s="4">
        <v>13.666666666666666</v>
      </c>
      <c r="AC113" s="4">
        <v>16.970000000000002</v>
      </c>
      <c r="AD113" s="4">
        <v>8.3333333333333329E-2</v>
      </c>
      <c r="AE113" s="4">
        <v>5.94</v>
      </c>
      <c r="AF113" s="4">
        <v>6.6666666666666671E-3</v>
      </c>
      <c r="AG113" s="4">
        <v>0</v>
      </c>
      <c r="AH113" s="4">
        <v>0.14333333333333334</v>
      </c>
      <c r="AI113" s="4">
        <v>0</v>
      </c>
      <c r="AJ113" s="4">
        <v>100</v>
      </c>
      <c r="AK113" s="54">
        <v>8</v>
      </c>
      <c r="AL113" s="4">
        <f t="shared" si="82"/>
        <v>0.2195465885670897</v>
      </c>
      <c r="AM113" s="4">
        <f t="shared" si="83"/>
        <v>3.9049788480312398E-3</v>
      </c>
      <c r="AN113" s="4">
        <f t="shared" si="84"/>
        <v>1.7789348085475647</v>
      </c>
      <c r="AO113" s="4">
        <f t="shared" si="85"/>
        <v>2.2089163683696715</v>
      </c>
      <c r="AP113" s="4">
        <f t="shared" si="86"/>
        <v>1.0847163466753443E-2</v>
      </c>
      <c r="AQ113" s="4">
        <f t="shared" si="87"/>
        <v>0.77318581191018554</v>
      </c>
      <c r="AR113" s="4">
        <f t="shared" si="88"/>
        <v>8.6777307734027553E-4</v>
      </c>
      <c r="AS113" s="4">
        <f t="shared" si="89"/>
        <v>0</v>
      </c>
      <c r="AT113" s="4">
        <f t="shared" si="90"/>
        <v>1.8657121162815923E-2</v>
      </c>
      <c r="AU113" s="4">
        <f t="shared" si="91"/>
        <v>0</v>
      </c>
      <c r="AV113" s="4">
        <f t="shared" si="92"/>
        <v>5.0148606139494518</v>
      </c>
      <c r="AW113" s="4">
        <f t="shared" si="93"/>
        <v>1.0035795639440288</v>
      </c>
      <c r="AX113" s="4">
        <f t="shared" si="94"/>
        <v>0.99273240047727529</v>
      </c>
      <c r="AY113" s="4">
        <f t="shared" si="95"/>
        <v>0.23039375203384313</v>
      </c>
      <c r="AZ113" s="4">
        <f t="shared" si="96"/>
        <v>0.77042801556420226</v>
      </c>
      <c r="BA113" s="4">
        <f t="shared" si="97"/>
        <v>0.21876351059230431</v>
      </c>
      <c r="BB113" s="4">
        <f t="shared" si="98"/>
        <v>1.0808473843493297E-2</v>
      </c>
      <c r="BC113" s="4">
        <f t="shared" si="103"/>
        <v>77.04280155642023</v>
      </c>
      <c r="BD113" s="4">
        <f t="shared" si="104"/>
        <v>21.87635105923043</v>
      </c>
      <c r="BE113" s="4">
        <f t="shared" si="105"/>
        <v>1.0808473843493296</v>
      </c>
      <c r="BF113" s="4">
        <f t="shared" si="106"/>
        <v>99.999999999999986</v>
      </c>
      <c r="BG113" s="4">
        <f t="shared" si="99"/>
        <v>0.77884615384615385</v>
      </c>
      <c r="BH113" s="4">
        <f t="shared" si="100"/>
        <v>0.22115384615384612</v>
      </c>
      <c r="BI113" s="4">
        <f t="shared" si="101"/>
        <v>0.95291902071563095</v>
      </c>
      <c r="BJ113" s="4">
        <f t="shared" si="102"/>
        <v>4.7080979284369114E-2</v>
      </c>
      <c r="BK113" s="57"/>
    </row>
    <row r="114" spans="1:63" ht="12.95" customHeight="1" x14ac:dyDescent="0.2">
      <c r="B114" s="2">
        <v>43003</v>
      </c>
      <c r="C114" s="37" t="s">
        <v>339</v>
      </c>
      <c r="D114" s="6">
        <v>264.26</v>
      </c>
      <c r="E114" s="6">
        <v>2986.16</v>
      </c>
      <c r="F114" s="6">
        <v>3012.0599999999995</v>
      </c>
      <c r="G114" s="6">
        <v>-1410.36</v>
      </c>
      <c r="H114" s="4" t="s">
        <v>25</v>
      </c>
      <c r="I114" s="5" t="s">
        <v>385</v>
      </c>
      <c r="J114" s="4" t="s">
        <v>328</v>
      </c>
      <c r="K114" s="4" t="s">
        <v>300</v>
      </c>
      <c r="L114" s="19">
        <v>4</v>
      </c>
      <c r="M114" s="19">
        <v>3</v>
      </c>
      <c r="N114" s="4">
        <v>2.6233333333333335</v>
      </c>
      <c r="O114" s="4">
        <v>6.6666666666666666E-2</v>
      </c>
      <c r="P114" s="4">
        <v>32.43333333333333</v>
      </c>
      <c r="Q114" s="4">
        <v>48.176666666666669</v>
      </c>
      <c r="R114" s="4">
        <v>0.16666666666666666</v>
      </c>
      <c r="S114" s="4">
        <v>15.35</v>
      </c>
      <c r="T114" s="4">
        <v>0</v>
      </c>
      <c r="U114" s="4">
        <v>0</v>
      </c>
      <c r="V114" s="4">
        <v>0.4466666666666666</v>
      </c>
      <c r="W114" s="4">
        <v>0</v>
      </c>
      <c r="X114" s="4">
        <v>99.31</v>
      </c>
      <c r="Y114" s="4">
        <v>61.463333333333338</v>
      </c>
      <c r="Z114" s="4">
        <v>1.8</v>
      </c>
      <c r="AA114" s="4">
        <v>3.3333333333333333E-2</v>
      </c>
      <c r="AB114" s="4">
        <v>13.56</v>
      </c>
      <c r="AC114" s="4">
        <v>17.09</v>
      </c>
      <c r="AD114" s="4">
        <v>7.6666666666666675E-2</v>
      </c>
      <c r="AE114" s="4">
        <v>5.833333333333333</v>
      </c>
      <c r="AF114" s="4">
        <v>0</v>
      </c>
      <c r="AG114" s="4">
        <v>0</v>
      </c>
      <c r="AH114" s="4">
        <v>0.13333333333333333</v>
      </c>
      <c r="AI114" s="4">
        <v>0</v>
      </c>
      <c r="AJ114" s="4">
        <v>100</v>
      </c>
      <c r="AK114" s="54">
        <v>8</v>
      </c>
      <c r="AL114" s="4">
        <f t="shared" si="82"/>
        <v>0.23428602418786265</v>
      </c>
      <c r="AM114" s="4">
        <f t="shared" si="83"/>
        <v>4.3386300775530122E-3</v>
      </c>
      <c r="AN114" s="4">
        <f t="shared" si="84"/>
        <v>1.7649547155485654</v>
      </c>
      <c r="AO114" s="4">
        <f t="shared" si="85"/>
        <v>2.2244156407614293</v>
      </c>
      <c r="AP114" s="4">
        <f t="shared" si="86"/>
        <v>9.978849178371928E-3</v>
      </c>
      <c r="AQ114" s="4">
        <f t="shared" si="87"/>
        <v>0.75926026357177701</v>
      </c>
      <c r="AR114" s="4">
        <f t="shared" si="88"/>
        <v>0</v>
      </c>
      <c r="AS114" s="4">
        <f t="shared" si="89"/>
        <v>0</v>
      </c>
      <c r="AT114" s="4">
        <f t="shared" si="90"/>
        <v>1.7354520310212049E-2</v>
      </c>
      <c r="AU114" s="4">
        <f t="shared" si="91"/>
        <v>0</v>
      </c>
      <c r="AV114" s="4">
        <f t="shared" si="92"/>
        <v>5.0145886436357721</v>
      </c>
      <c r="AW114" s="4">
        <f t="shared" si="93"/>
        <v>1.0035251369380116</v>
      </c>
      <c r="AX114" s="4">
        <f t="shared" si="94"/>
        <v>0.99354628775963971</v>
      </c>
      <c r="AY114" s="4">
        <f t="shared" si="95"/>
        <v>0.24426487336623459</v>
      </c>
      <c r="AZ114" s="4">
        <f t="shared" si="96"/>
        <v>0.75659316904453089</v>
      </c>
      <c r="BA114" s="4">
        <f t="shared" si="97"/>
        <v>0.23346303501945528</v>
      </c>
      <c r="BB114" s="4">
        <f t="shared" si="98"/>
        <v>9.9437959360138359E-3</v>
      </c>
      <c r="BC114" s="4">
        <f t="shared" si="103"/>
        <v>75.659316904453092</v>
      </c>
      <c r="BD114" s="4">
        <f t="shared" si="104"/>
        <v>23.346303501945528</v>
      </c>
      <c r="BE114" s="4">
        <f t="shared" si="105"/>
        <v>0.99437959360138362</v>
      </c>
      <c r="BF114" s="4">
        <f t="shared" si="106"/>
        <v>100</v>
      </c>
      <c r="BG114" s="4">
        <f t="shared" si="99"/>
        <v>0.76419213973799116</v>
      </c>
      <c r="BH114" s="4">
        <f t="shared" si="100"/>
        <v>0.23580786026200876</v>
      </c>
      <c r="BI114" s="4">
        <f t="shared" si="101"/>
        <v>0.95914742451154522</v>
      </c>
      <c r="BJ114" s="4">
        <f t="shared" si="102"/>
        <v>4.0852575488454709E-2</v>
      </c>
      <c r="BK114" s="57"/>
    </row>
    <row r="115" spans="1:63" ht="12.95" customHeight="1" x14ac:dyDescent="0.2">
      <c r="B115" s="2">
        <v>43003</v>
      </c>
      <c r="C115" s="37" t="s">
        <v>339</v>
      </c>
      <c r="D115" s="6">
        <v>264.26</v>
      </c>
      <c r="E115" s="6">
        <v>2986.16</v>
      </c>
      <c r="F115" s="6">
        <v>3012.0599999999995</v>
      </c>
      <c r="G115" s="6">
        <v>-1410.36</v>
      </c>
      <c r="H115" s="4" t="s">
        <v>25</v>
      </c>
      <c r="I115" s="5" t="s">
        <v>385</v>
      </c>
      <c r="J115" s="4" t="s">
        <v>328</v>
      </c>
      <c r="K115" s="4" t="s">
        <v>300</v>
      </c>
      <c r="L115" s="19">
        <v>5</v>
      </c>
      <c r="M115" s="19">
        <v>2</v>
      </c>
      <c r="N115" s="4">
        <v>2.37</v>
      </c>
      <c r="O115" s="4">
        <v>0.04</v>
      </c>
      <c r="P115" s="4">
        <v>32.51</v>
      </c>
      <c r="Q115" s="4">
        <v>47.53</v>
      </c>
      <c r="R115" s="4">
        <v>0.155</v>
      </c>
      <c r="S115" s="4">
        <v>15.605</v>
      </c>
      <c r="T115" s="4">
        <v>0</v>
      </c>
      <c r="U115" s="4">
        <v>0</v>
      </c>
      <c r="V115" s="4">
        <v>0.48499999999999999</v>
      </c>
      <c r="W115" s="4">
        <v>0</v>
      </c>
      <c r="X115" s="4">
        <v>98.775000000000006</v>
      </c>
      <c r="Y115" s="4">
        <v>61.48</v>
      </c>
      <c r="Z115" s="4">
        <v>1.645</v>
      </c>
      <c r="AA115" s="4">
        <v>0.02</v>
      </c>
      <c r="AB115" s="4">
        <v>13.68</v>
      </c>
      <c r="AC115" s="4">
        <v>16.97</v>
      </c>
      <c r="AD115" s="4">
        <v>7.0000000000000007E-2</v>
      </c>
      <c r="AE115" s="4">
        <v>5.97</v>
      </c>
      <c r="AF115" s="4">
        <v>0</v>
      </c>
      <c r="AG115" s="4">
        <v>0</v>
      </c>
      <c r="AH115" s="4">
        <v>0.14500000000000002</v>
      </c>
      <c r="AI115" s="4">
        <v>0</v>
      </c>
      <c r="AJ115" s="4">
        <v>100</v>
      </c>
      <c r="AK115" s="54">
        <v>8</v>
      </c>
      <c r="AL115" s="4">
        <f t="shared" si="82"/>
        <v>0.21405335068314901</v>
      </c>
      <c r="AM115" s="4">
        <f t="shared" si="83"/>
        <v>2.6024723487312949E-3</v>
      </c>
      <c r="AN115" s="4">
        <f t="shared" si="84"/>
        <v>1.7800910865322057</v>
      </c>
      <c r="AO115" s="4">
        <f t="shared" si="85"/>
        <v>2.2081977878985035</v>
      </c>
      <c r="AP115" s="4">
        <f t="shared" si="86"/>
        <v>9.1086532205595337E-3</v>
      </c>
      <c r="AQ115" s="4">
        <f t="shared" si="87"/>
        <v>0.77683799609629156</v>
      </c>
      <c r="AR115" s="4">
        <f t="shared" si="88"/>
        <v>0</v>
      </c>
      <c r="AS115" s="4">
        <f t="shared" si="89"/>
        <v>0</v>
      </c>
      <c r="AT115" s="4">
        <f t="shared" si="90"/>
        <v>1.8867924528301893E-2</v>
      </c>
      <c r="AU115" s="4">
        <f t="shared" si="91"/>
        <v>0</v>
      </c>
      <c r="AV115" s="4">
        <f t="shared" si="92"/>
        <v>5.0097592713077423</v>
      </c>
      <c r="AW115" s="4">
        <f t="shared" si="93"/>
        <v>1</v>
      </c>
      <c r="AX115" s="4">
        <f t="shared" si="94"/>
        <v>0.99089134677944057</v>
      </c>
      <c r="AY115" s="4">
        <f t="shared" si="95"/>
        <v>0.22316200390370855</v>
      </c>
      <c r="AZ115" s="4">
        <f t="shared" si="96"/>
        <v>0.77683799609629156</v>
      </c>
      <c r="BA115" s="4">
        <f t="shared" si="97"/>
        <v>0.21405335068314901</v>
      </c>
      <c r="BB115" s="4">
        <f t="shared" si="98"/>
        <v>9.1086532205595337E-3</v>
      </c>
      <c r="BC115" s="4">
        <f t="shared" si="103"/>
        <v>77.683799609629162</v>
      </c>
      <c r="BD115" s="4">
        <f t="shared" si="104"/>
        <v>21.405335068314901</v>
      </c>
      <c r="BE115" s="4">
        <f t="shared" si="105"/>
        <v>0.91086532205595339</v>
      </c>
      <c r="BF115" s="4">
        <f t="shared" si="106"/>
        <v>100.00000000000001</v>
      </c>
      <c r="BG115" s="4">
        <f t="shared" si="99"/>
        <v>0.78397898883782013</v>
      </c>
      <c r="BH115" s="4">
        <f t="shared" si="100"/>
        <v>0.21602101116217989</v>
      </c>
      <c r="BI115" s="4">
        <f t="shared" si="101"/>
        <v>0.95918367346938771</v>
      </c>
      <c r="BJ115" s="4">
        <f t="shared" si="102"/>
        <v>4.0816326530612249E-2</v>
      </c>
      <c r="BK115" s="57"/>
    </row>
    <row r="116" spans="1:63" ht="12.95" customHeight="1" x14ac:dyDescent="0.2">
      <c r="A116" s="17">
        <v>24</v>
      </c>
      <c r="B116" s="2">
        <v>43005</v>
      </c>
      <c r="C116" s="37" t="s">
        <v>340</v>
      </c>
      <c r="D116" s="6">
        <v>268.45999999999998</v>
      </c>
      <c r="E116" s="6">
        <v>2990.16</v>
      </c>
      <c r="F116" s="6">
        <v>3016.0599999999995</v>
      </c>
      <c r="G116" s="6">
        <v>-1414.36</v>
      </c>
      <c r="H116" s="4" t="s">
        <v>25</v>
      </c>
      <c r="I116" s="5" t="s">
        <v>385</v>
      </c>
      <c r="J116" s="4" t="s">
        <v>328</v>
      </c>
      <c r="K116" s="4" t="s">
        <v>300</v>
      </c>
      <c r="L116" s="19">
        <v>1</v>
      </c>
      <c r="M116" s="19">
        <v>3</v>
      </c>
      <c r="N116" s="4">
        <v>2.5766666666666667</v>
      </c>
      <c r="O116" s="4">
        <v>3.3333333333333333E-2</v>
      </c>
      <c r="P116" s="4">
        <v>32.53</v>
      </c>
      <c r="Q116" s="4">
        <v>48.54666666666666</v>
      </c>
      <c r="R116" s="4">
        <v>0.18000000000000002</v>
      </c>
      <c r="S116" s="4">
        <v>15.446666666666667</v>
      </c>
      <c r="T116" s="4">
        <v>0</v>
      </c>
      <c r="U116" s="4">
        <v>0</v>
      </c>
      <c r="V116" s="4">
        <v>0.44666666666666671</v>
      </c>
      <c r="W116" s="4">
        <v>0</v>
      </c>
      <c r="X116" s="4">
        <v>99.803333333333342</v>
      </c>
      <c r="Y116" s="4">
        <v>61.486666666666672</v>
      </c>
      <c r="Z116" s="4">
        <v>1.7666666666666666</v>
      </c>
      <c r="AA116" s="4">
        <v>0.02</v>
      </c>
      <c r="AB116" s="4">
        <v>13.526666666666666</v>
      </c>
      <c r="AC116" s="4">
        <v>17.133333333333336</v>
      </c>
      <c r="AD116" s="4">
        <v>0.08</v>
      </c>
      <c r="AE116" s="4">
        <v>5.8433333333333337</v>
      </c>
      <c r="AF116" s="4">
        <v>0</v>
      </c>
      <c r="AG116" s="4">
        <v>0</v>
      </c>
      <c r="AH116" s="4">
        <v>0.13</v>
      </c>
      <c r="AI116" s="4">
        <v>0</v>
      </c>
      <c r="AJ116" s="4">
        <v>100</v>
      </c>
      <c r="AK116" s="54">
        <v>8</v>
      </c>
      <c r="AL116" s="4">
        <f t="shared" si="82"/>
        <v>0.22986013227800062</v>
      </c>
      <c r="AM116" s="4">
        <f t="shared" si="83"/>
        <v>2.6021901767320828E-3</v>
      </c>
      <c r="AN116" s="4">
        <f t="shared" si="84"/>
        <v>1.759947956196465</v>
      </c>
      <c r="AO116" s="4">
        <f t="shared" si="85"/>
        <v>2.2292095847338178</v>
      </c>
      <c r="AP116" s="4">
        <f t="shared" si="86"/>
        <v>1.0408760706928331E-2</v>
      </c>
      <c r="AQ116" s="4">
        <f t="shared" si="87"/>
        <v>0.76027322996855684</v>
      </c>
      <c r="AR116" s="4">
        <f t="shared" si="88"/>
        <v>0</v>
      </c>
      <c r="AS116" s="4">
        <f t="shared" si="89"/>
        <v>0</v>
      </c>
      <c r="AT116" s="4">
        <f t="shared" si="90"/>
        <v>1.6914236148758539E-2</v>
      </c>
      <c r="AU116" s="4">
        <f t="shared" si="91"/>
        <v>0</v>
      </c>
      <c r="AV116" s="4">
        <f t="shared" si="92"/>
        <v>5.0092160902092591</v>
      </c>
      <c r="AW116" s="4">
        <f t="shared" si="93"/>
        <v>1.0005421229534859</v>
      </c>
      <c r="AX116" s="4">
        <f t="shared" si="94"/>
        <v>0.99013336224655746</v>
      </c>
      <c r="AY116" s="4">
        <f t="shared" si="95"/>
        <v>0.24026889298492896</v>
      </c>
      <c r="AZ116" s="4">
        <f t="shared" si="96"/>
        <v>0.75986129172084949</v>
      </c>
      <c r="BA116" s="4">
        <f t="shared" si="97"/>
        <v>0.22973558734286947</v>
      </c>
      <c r="BB116" s="4">
        <f t="shared" si="98"/>
        <v>1.0403120936280884E-2</v>
      </c>
      <c r="BC116" s="4">
        <f t="shared" si="103"/>
        <v>75.986129172084944</v>
      </c>
      <c r="BD116" s="4">
        <f t="shared" si="104"/>
        <v>22.973558734286947</v>
      </c>
      <c r="BE116" s="4">
        <f t="shared" si="105"/>
        <v>1.0403120936280885</v>
      </c>
      <c r="BF116" s="4">
        <f t="shared" si="106"/>
        <v>99.999999999999986</v>
      </c>
      <c r="BG116" s="4">
        <f t="shared" si="99"/>
        <v>0.76784932106876913</v>
      </c>
      <c r="BH116" s="4">
        <f t="shared" si="100"/>
        <v>0.23215067893123081</v>
      </c>
      <c r="BI116" s="4">
        <f t="shared" si="101"/>
        <v>0.95667870036101077</v>
      </c>
      <c r="BJ116" s="4">
        <f t="shared" si="102"/>
        <v>4.3321299638989175E-2</v>
      </c>
      <c r="BK116" s="57">
        <v>9.1324332667042825</v>
      </c>
    </row>
    <row r="117" spans="1:63" ht="12.95" customHeight="1" x14ac:dyDescent="0.2">
      <c r="B117" s="2">
        <v>43005</v>
      </c>
      <c r="C117" s="37" t="s">
        <v>340</v>
      </c>
      <c r="D117" s="6">
        <v>268.45999999999998</v>
      </c>
      <c r="E117" s="6">
        <v>2990.16</v>
      </c>
      <c r="F117" s="6">
        <v>3016.0599999999995</v>
      </c>
      <c r="G117" s="6">
        <v>-1414.36</v>
      </c>
      <c r="H117" s="4" t="s">
        <v>25</v>
      </c>
      <c r="I117" s="5" t="s">
        <v>385</v>
      </c>
      <c r="J117" s="4" t="s">
        <v>328</v>
      </c>
      <c r="K117" s="4" t="s">
        <v>300</v>
      </c>
      <c r="L117" s="19">
        <v>2</v>
      </c>
      <c r="M117" s="19">
        <v>7</v>
      </c>
      <c r="N117" s="4">
        <v>2.2757142857142858</v>
      </c>
      <c r="O117" s="4">
        <v>0.22571428571428573</v>
      </c>
      <c r="P117" s="4">
        <v>32.844285714285718</v>
      </c>
      <c r="Q117" s="4">
        <v>47.585714285714282</v>
      </c>
      <c r="R117" s="4">
        <v>0.14857142857142858</v>
      </c>
      <c r="S117" s="4">
        <v>15.892857142857142</v>
      </c>
      <c r="T117" s="4">
        <v>0.02</v>
      </c>
      <c r="U117" s="4">
        <v>0</v>
      </c>
      <c r="V117" s="4">
        <v>0.65142857142857147</v>
      </c>
      <c r="W117" s="4">
        <v>0</v>
      </c>
      <c r="X117" s="4">
        <v>99.685714285714283</v>
      </c>
      <c r="Y117" s="4">
        <v>61.449999999999996</v>
      </c>
      <c r="Z117" s="4">
        <v>1.5628571428571429</v>
      </c>
      <c r="AA117" s="4">
        <v>0.11857142857142858</v>
      </c>
      <c r="AB117" s="4">
        <v>13.708571428571428</v>
      </c>
      <c r="AC117" s="4">
        <v>16.852857142857143</v>
      </c>
      <c r="AD117" s="4">
        <v>6.7142857142857143E-2</v>
      </c>
      <c r="AE117" s="4">
        <v>6.0314285714285711</v>
      </c>
      <c r="AF117" s="4">
        <v>4.2857142857142859E-3</v>
      </c>
      <c r="AG117" s="4">
        <v>0</v>
      </c>
      <c r="AH117" s="4">
        <v>0.19428571428571431</v>
      </c>
      <c r="AI117" s="4">
        <v>0</v>
      </c>
      <c r="AJ117" s="4">
        <v>100</v>
      </c>
      <c r="AK117" s="54">
        <v>8</v>
      </c>
      <c r="AL117" s="4">
        <f t="shared" si="82"/>
        <v>0.20346390793909103</v>
      </c>
      <c r="AM117" s="4">
        <f t="shared" si="83"/>
        <v>1.5436475648029758E-2</v>
      </c>
      <c r="AN117" s="4">
        <f t="shared" si="84"/>
        <v>1.7846797628734163</v>
      </c>
      <c r="AO117" s="4">
        <f t="shared" si="85"/>
        <v>2.1940253399976752</v>
      </c>
      <c r="AP117" s="4">
        <f t="shared" si="86"/>
        <v>8.7411368127397419E-3</v>
      </c>
      <c r="AQ117" s="4">
        <f t="shared" si="87"/>
        <v>0.78521446007206785</v>
      </c>
      <c r="AR117" s="4">
        <f t="shared" si="88"/>
        <v>5.5794490294083462E-4</v>
      </c>
      <c r="AS117" s="4">
        <f t="shared" si="89"/>
        <v>0</v>
      </c>
      <c r="AT117" s="4">
        <f t="shared" si="90"/>
        <v>2.5293502266651172E-2</v>
      </c>
      <c r="AU117" s="4">
        <f t="shared" si="91"/>
        <v>0</v>
      </c>
      <c r="AV117" s="4">
        <f t="shared" si="92"/>
        <v>5.01741253051261</v>
      </c>
      <c r="AW117" s="4">
        <f t="shared" si="93"/>
        <v>0.99741950482389852</v>
      </c>
      <c r="AX117" s="4">
        <f t="shared" si="94"/>
        <v>0.98867836801115883</v>
      </c>
      <c r="AY117" s="4">
        <f t="shared" si="95"/>
        <v>0.21220504475183077</v>
      </c>
      <c r="AZ117" s="4">
        <f t="shared" si="96"/>
        <v>0.78724594443408547</v>
      </c>
      <c r="BA117" s="4">
        <f t="shared" si="97"/>
        <v>0.20399030393436512</v>
      </c>
      <c r="BB117" s="4">
        <f t="shared" si="98"/>
        <v>8.7637516315495073E-3</v>
      </c>
      <c r="BC117" s="4">
        <f t="shared" ref="BC117:BE120" si="107">AZ117*100</f>
        <v>78.724594443408549</v>
      </c>
      <c r="BD117" s="4">
        <f t="shared" si="107"/>
        <v>20.399030393436512</v>
      </c>
      <c r="BE117" s="4">
        <f t="shared" si="107"/>
        <v>0.87637516315495079</v>
      </c>
      <c r="BF117" s="4">
        <f t="shared" ref="BF117:BF120" si="108">SUM(BC117:BE117)</f>
        <v>100.00000000000001</v>
      </c>
      <c r="BG117" s="4">
        <f t="shared" si="99"/>
        <v>0.79420617005267125</v>
      </c>
      <c r="BH117" s="4">
        <f t="shared" si="100"/>
        <v>0.20579382994732884</v>
      </c>
      <c r="BI117" s="4">
        <f t="shared" si="101"/>
        <v>0.95880806310254163</v>
      </c>
      <c r="BJ117" s="4">
        <f t="shared" si="102"/>
        <v>4.1191936897458363E-2</v>
      </c>
      <c r="BK117" s="57"/>
    </row>
    <row r="118" spans="1:63" ht="12.95" customHeight="1" x14ac:dyDescent="0.2">
      <c r="B118" s="2">
        <v>43005</v>
      </c>
      <c r="C118" s="37" t="s">
        <v>340</v>
      </c>
      <c r="D118" s="6">
        <v>268.45999999999998</v>
      </c>
      <c r="E118" s="6">
        <v>2990.16</v>
      </c>
      <c r="F118" s="6">
        <v>3016.0599999999995</v>
      </c>
      <c r="G118" s="6">
        <v>-1414.36</v>
      </c>
      <c r="H118" s="4" t="s">
        <v>25</v>
      </c>
      <c r="I118" s="5" t="s">
        <v>385</v>
      </c>
      <c r="J118" s="4" t="s">
        <v>328</v>
      </c>
      <c r="K118" s="4" t="s">
        <v>300</v>
      </c>
      <c r="L118" s="19">
        <v>3</v>
      </c>
      <c r="M118" s="19">
        <v>3</v>
      </c>
      <c r="N118" s="4">
        <v>2.4233333333333333</v>
      </c>
      <c r="O118" s="4">
        <v>0.41666666666666669</v>
      </c>
      <c r="P118" s="4">
        <v>32.396666666666668</v>
      </c>
      <c r="Q118" s="4">
        <v>47.673333333333339</v>
      </c>
      <c r="R118" s="4">
        <v>0.15333333333333335</v>
      </c>
      <c r="S118" s="4">
        <v>15.35</v>
      </c>
      <c r="T118" s="4">
        <v>0</v>
      </c>
      <c r="U118" s="4">
        <v>1.6666666666666666E-2</v>
      </c>
      <c r="V118" s="4">
        <v>0.90666666666666662</v>
      </c>
      <c r="W118" s="4">
        <v>0</v>
      </c>
      <c r="X118" s="4">
        <v>99.363333333333344</v>
      </c>
      <c r="Y118" s="4">
        <v>61.423333333333325</v>
      </c>
      <c r="Z118" s="4">
        <v>1.67</v>
      </c>
      <c r="AA118" s="4">
        <v>0.22</v>
      </c>
      <c r="AB118" s="4">
        <v>13.563333333333333</v>
      </c>
      <c r="AC118" s="4">
        <v>16.933333333333334</v>
      </c>
      <c r="AD118" s="4">
        <v>7.0000000000000007E-2</v>
      </c>
      <c r="AE118" s="4">
        <v>5.8433333333333337</v>
      </c>
      <c r="AF118" s="4">
        <v>0</v>
      </c>
      <c r="AG118" s="4">
        <v>6.6666666666666671E-3</v>
      </c>
      <c r="AH118" s="4">
        <v>0.27</v>
      </c>
      <c r="AI118" s="4">
        <v>0</v>
      </c>
      <c r="AJ118" s="4">
        <v>100</v>
      </c>
      <c r="AK118" s="54">
        <v>8</v>
      </c>
      <c r="AL118" s="4">
        <f t="shared" si="82"/>
        <v>0.21750691919466003</v>
      </c>
      <c r="AM118" s="4">
        <f t="shared" si="83"/>
        <v>2.8653606121452218E-2</v>
      </c>
      <c r="AN118" s="4">
        <f t="shared" si="84"/>
        <v>1.7665382319422587</v>
      </c>
      <c r="AO118" s="4">
        <f t="shared" si="85"/>
        <v>2.2054593802572313</v>
      </c>
      <c r="AP118" s="4">
        <f t="shared" si="86"/>
        <v>9.1170564931893436E-3</v>
      </c>
      <c r="AQ118" s="4">
        <f t="shared" si="87"/>
        <v>0.76105714440766281</v>
      </c>
      <c r="AR118" s="4">
        <f t="shared" si="88"/>
        <v>0</v>
      </c>
      <c r="AS118" s="4">
        <f t="shared" si="89"/>
        <v>8.6829109458946125E-4</v>
      </c>
      <c r="AT118" s="4">
        <f t="shared" si="90"/>
        <v>3.5165789330873179E-2</v>
      </c>
      <c r="AU118" s="4">
        <f t="shared" si="91"/>
        <v>0</v>
      </c>
      <c r="AV118" s="4">
        <f t="shared" si="92"/>
        <v>5.0243664188419173</v>
      </c>
      <c r="AW118" s="4">
        <f t="shared" si="93"/>
        <v>0.98768112009551223</v>
      </c>
      <c r="AX118" s="4">
        <f t="shared" si="94"/>
        <v>0.97856406360232284</v>
      </c>
      <c r="AY118" s="4">
        <f t="shared" si="95"/>
        <v>0.22662397568784937</v>
      </c>
      <c r="AZ118" s="4">
        <f t="shared" si="96"/>
        <v>0.77054945054945057</v>
      </c>
      <c r="BA118" s="4">
        <f t="shared" si="97"/>
        <v>0.2202197802197802</v>
      </c>
      <c r="BB118" s="4">
        <f t="shared" si="98"/>
        <v>9.2307692307692299E-3</v>
      </c>
      <c r="BC118" s="4">
        <f t="shared" si="107"/>
        <v>77.054945054945051</v>
      </c>
      <c r="BD118" s="4">
        <f t="shared" si="107"/>
        <v>22.021978021978018</v>
      </c>
      <c r="BE118" s="4">
        <f t="shared" si="107"/>
        <v>0.92307692307692302</v>
      </c>
      <c r="BF118" s="4">
        <f t="shared" si="108"/>
        <v>99.999999999999986</v>
      </c>
      <c r="BG118" s="4">
        <f t="shared" si="99"/>
        <v>0.77772848269742678</v>
      </c>
      <c r="BH118" s="4">
        <f t="shared" si="100"/>
        <v>0.22227151730257319</v>
      </c>
      <c r="BI118" s="4">
        <f t="shared" si="101"/>
        <v>0.95977011494252873</v>
      </c>
      <c r="BJ118" s="4">
        <f t="shared" si="102"/>
        <v>4.0229885057471271E-2</v>
      </c>
      <c r="BK118" s="57"/>
    </row>
    <row r="119" spans="1:63" ht="12.95" customHeight="1" x14ac:dyDescent="0.2">
      <c r="B119" s="2">
        <v>43005</v>
      </c>
      <c r="C119" s="37" t="s">
        <v>340</v>
      </c>
      <c r="D119" s="6">
        <v>268.45999999999998</v>
      </c>
      <c r="E119" s="6">
        <v>2990.16</v>
      </c>
      <c r="F119" s="6">
        <v>3016.0599999999995</v>
      </c>
      <c r="G119" s="6">
        <v>-1414.36</v>
      </c>
      <c r="H119" s="4" t="s">
        <v>25</v>
      </c>
      <c r="I119" s="5" t="s">
        <v>385</v>
      </c>
      <c r="J119" s="4" t="s">
        <v>328</v>
      </c>
      <c r="K119" s="4" t="s">
        <v>300</v>
      </c>
      <c r="L119" s="19">
        <v>4</v>
      </c>
      <c r="M119" s="19">
        <v>3</v>
      </c>
      <c r="N119" s="4">
        <v>2.1966666666666668</v>
      </c>
      <c r="O119" s="4">
        <v>0.06</v>
      </c>
      <c r="P119" s="4">
        <v>33.136666666666663</v>
      </c>
      <c r="Q119" s="4">
        <v>47.669999999999995</v>
      </c>
      <c r="R119" s="4">
        <v>0.15</v>
      </c>
      <c r="S119" s="4">
        <v>16.11</v>
      </c>
      <c r="T119" s="4">
        <v>0</v>
      </c>
      <c r="U119" s="4">
        <v>0</v>
      </c>
      <c r="V119" s="4">
        <v>0.43333333333333335</v>
      </c>
      <c r="W119" s="4">
        <v>0</v>
      </c>
      <c r="X119" s="4">
        <v>99.796666666666667</v>
      </c>
      <c r="Y119" s="4">
        <v>61.486666666666672</v>
      </c>
      <c r="Z119" s="4">
        <v>1.5066666666666666</v>
      </c>
      <c r="AA119" s="4">
        <v>3.3333333333333333E-2</v>
      </c>
      <c r="AB119" s="4">
        <v>13.81</v>
      </c>
      <c r="AC119" s="4">
        <v>16.856666666666666</v>
      </c>
      <c r="AD119" s="4">
        <v>6.6666666666666666E-2</v>
      </c>
      <c r="AE119" s="4">
        <v>6.0999999999999988</v>
      </c>
      <c r="AF119" s="4">
        <v>0</v>
      </c>
      <c r="AG119" s="4">
        <v>0</v>
      </c>
      <c r="AH119" s="4">
        <v>0.12666666666666668</v>
      </c>
      <c r="AI119" s="4">
        <v>0</v>
      </c>
      <c r="AJ119" s="4">
        <v>100</v>
      </c>
      <c r="AK119" s="54">
        <v>8</v>
      </c>
      <c r="AL119" s="4">
        <f t="shared" si="82"/>
        <v>0.19603165998048355</v>
      </c>
      <c r="AM119" s="4">
        <f t="shared" si="83"/>
        <v>4.3369836278868042E-3</v>
      </c>
      <c r="AN119" s="4">
        <f t="shared" si="84"/>
        <v>1.7968123170335031</v>
      </c>
      <c r="AO119" s="4">
        <f t="shared" si="85"/>
        <v>2.193212620622357</v>
      </c>
      <c r="AP119" s="4">
        <f t="shared" si="86"/>
        <v>8.6739672557736083E-3</v>
      </c>
      <c r="AQ119" s="4">
        <f t="shared" si="87"/>
        <v>0.79366800390328507</v>
      </c>
      <c r="AR119" s="4">
        <f t="shared" si="88"/>
        <v>0</v>
      </c>
      <c r="AS119" s="4">
        <f t="shared" si="89"/>
        <v>0</v>
      </c>
      <c r="AT119" s="4">
        <f t="shared" si="90"/>
        <v>1.6480537785969859E-2</v>
      </c>
      <c r="AU119" s="4">
        <f t="shared" si="91"/>
        <v>0</v>
      </c>
      <c r="AV119" s="4">
        <f t="shared" si="92"/>
        <v>5.0092160902092582</v>
      </c>
      <c r="AW119" s="4">
        <f t="shared" si="93"/>
        <v>0.99837363113954225</v>
      </c>
      <c r="AX119" s="4">
        <f t="shared" si="94"/>
        <v>0.98969966388376862</v>
      </c>
      <c r="AY119" s="4">
        <f t="shared" si="95"/>
        <v>0.20470562723625715</v>
      </c>
      <c r="AZ119" s="4">
        <f t="shared" si="96"/>
        <v>0.7949609035621199</v>
      </c>
      <c r="BA119" s="4">
        <f t="shared" si="97"/>
        <v>0.19635099913119028</v>
      </c>
      <c r="BB119" s="4">
        <f t="shared" si="98"/>
        <v>8.6880973066898355E-3</v>
      </c>
      <c r="BC119" s="4">
        <f t="shared" si="107"/>
        <v>79.496090356211994</v>
      </c>
      <c r="BD119" s="4">
        <f t="shared" si="107"/>
        <v>19.635099913119028</v>
      </c>
      <c r="BE119" s="4">
        <f t="shared" si="107"/>
        <v>0.86880973066898359</v>
      </c>
      <c r="BF119" s="4">
        <f t="shared" si="108"/>
        <v>100.00000000000001</v>
      </c>
      <c r="BG119" s="4">
        <f t="shared" si="99"/>
        <v>0.80192813321647671</v>
      </c>
      <c r="BH119" s="4">
        <f t="shared" si="100"/>
        <v>0.19807186678352326</v>
      </c>
      <c r="BI119" s="4">
        <f t="shared" si="101"/>
        <v>0.9576271186440678</v>
      </c>
      <c r="BJ119" s="4">
        <f t="shared" si="102"/>
        <v>4.2372881355932202E-2</v>
      </c>
      <c r="BK119" s="57"/>
    </row>
    <row r="120" spans="1:63" s="5" customFormat="1" ht="12.95" customHeight="1" x14ac:dyDescent="0.2">
      <c r="A120" s="8"/>
      <c r="B120" s="32">
        <v>43005</v>
      </c>
      <c r="C120" s="39" t="s">
        <v>340</v>
      </c>
      <c r="D120" s="6">
        <v>268.45999999999998</v>
      </c>
      <c r="E120" s="6">
        <v>2990.16</v>
      </c>
      <c r="F120" s="6">
        <v>3016.0599999999995</v>
      </c>
      <c r="G120" s="6">
        <v>-1414.36</v>
      </c>
      <c r="H120" s="6" t="s">
        <v>25</v>
      </c>
      <c r="I120" s="5" t="s">
        <v>385</v>
      </c>
      <c r="J120" s="4" t="s">
        <v>328</v>
      </c>
      <c r="K120" s="4" t="s">
        <v>300</v>
      </c>
      <c r="L120" s="35">
        <v>5</v>
      </c>
      <c r="M120" s="35">
        <v>3</v>
      </c>
      <c r="N120" s="6">
        <v>1.4533333333333331</v>
      </c>
      <c r="O120" s="6">
        <v>4.3333333333333335E-2</v>
      </c>
      <c r="P120" s="6">
        <v>34.396666666666668</v>
      </c>
      <c r="Q120" s="6">
        <v>45.916666666666664</v>
      </c>
      <c r="R120" s="6">
        <v>7.3333333333333348E-2</v>
      </c>
      <c r="S120" s="6">
        <v>17.440000000000001</v>
      </c>
      <c r="T120" s="6">
        <v>0</v>
      </c>
      <c r="U120" s="6">
        <v>0</v>
      </c>
      <c r="V120" s="6">
        <v>0.39666666666666667</v>
      </c>
      <c r="W120" s="6">
        <v>0</v>
      </c>
      <c r="X120" s="6">
        <v>99.716666666666654</v>
      </c>
      <c r="Y120" s="6">
        <v>61.49</v>
      </c>
      <c r="Z120" s="6">
        <v>1</v>
      </c>
      <c r="AA120" s="6">
        <v>0.02</v>
      </c>
      <c r="AB120" s="6">
        <v>14.393333333333333</v>
      </c>
      <c r="AC120" s="6">
        <v>16.303333333333331</v>
      </c>
      <c r="AD120" s="6">
        <v>0.03</v>
      </c>
      <c r="AE120" s="6">
        <v>6.6366666666666667</v>
      </c>
      <c r="AF120" s="6">
        <v>0</v>
      </c>
      <c r="AG120" s="6">
        <v>0</v>
      </c>
      <c r="AH120" s="6">
        <v>0.11666666666666665</v>
      </c>
      <c r="AI120" s="6">
        <v>0</v>
      </c>
      <c r="AJ120" s="6">
        <v>100</v>
      </c>
      <c r="AK120" s="54">
        <v>8</v>
      </c>
      <c r="AL120" s="6">
        <f t="shared" si="82"/>
        <v>0.13010245568385104</v>
      </c>
      <c r="AM120" s="6">
        <f t="shared" si="83"/>
        <v>2.6020491136770209E-3</v>
      </c>
      <c r="AN120" s="6">
        <f t="shared" si="84"/>
        <v>1.8726080121428959</v>
      </c>
      <c r="AO120" s="6">
        <f t="shared" si="85"/>
        <v>2.1211037024990511</v>
      </c>
      <c r="AP120" s="6">
        <f t="shared" si="86"/>
        <v>3.9030736705155311E-3</v>
      </c>
      <c r="AQ120" s="6">
        <f t="shared" si="87"/>
        <v>0.86344663088849138</v>
      </c>
      <c r="AR120" s="6">
        <f t="shared" si="88"/>
        <v>0</v>
      </c>
      <c r="AS120" s="6">
        <f t="shared" si="89"/>
        <v>0</v>
      </c>
      <c r="AT120" s="6">
        <f t="shared" si="90"/>
        <v>1.517861982978262E-2</v>
      </c>
      <c r="AU120" s="6">
        <f t="shared" si="91"/>
        <v>0</v>
      </c>
      <c r="AV120" s="6">
        <f t="shared" si="92"/>
        <v>5.0089445438282647</v>
      </c>
      <c r="AW120" s="6">
        <f t="shared" si="93"/>
        <v>0.99745216024285799</v>
      </c>
      <c r="AX120" s="6">
        <f t="shared" si="94"/>
        <v>0.99354908657234242</v>
      </c>
      <c r="AY120" s="6">
        <f t="shared" si="95"/>
        <v>0.13400552935436658</v>
      </c>
      <c r="AZ120" s="6">
        <f t="shared" si="96"/>
        <v>0.8656521739130435</v>
      </c>
      <c r="BA120" s="6">
        <f t="shared" si="97"/>
        <v>0.13043478260869565</v>
      </c>
      <c r="BB120" s="6">
        <f t="shared" si="98"/>
        <v>3.913043478260869E-3</v>
      </c>
      <c r="BC120" s="6">
        <f t="shared" si="107"/>
        <v>86.565217391304344</v>
      </c>
      <c r="BD120" s="6">
        <f t="shared" si="107"/>
        <v>13.043478260869565</v>
      </c>
      <c r="BE120" s="6">
        <f t="shared" si="107"/>
        <v>0.39130434782608692</v>
      </c>
      <c r="BF120" s="6">
        <f t="shared" si="108"/>
        <v>100</v>
      </c>
      <c r="BG120" s="6">
        <f t="shared" si="99"/>
        <v>0.86905281536446966</v>
      </c>
      <c r="BH120" s="6">
        <f t="shared" si="100"/>
        <v>0.13094718463553034</v>
      </c>
      <c r="BI120" s="6">
        <f t="shared" si="101"/>
        <v>0.97087378640776689</v>
      </c>
      <c r="BJ120" s="6">
        <f t="shared" si="102"/>
        <v>2.9126213592233007E-2</v>
      </c>
      <c r="BK120" s="57"/>
    </row>
    <row r="121" spans="1:63" s="5" customFormat="1" ht="12.95" customHeight="1" x14ac:dyDescent="0.2">
      <c r="A121" s="8"/>
      <c r="B121" s="32"/>
      <c r="C121" s="39"/>
      <c r="D121" s="6"/>
      <c r="E121" s="6"/>
      <c r="F121" s="6"/>
      <c r="G121" s="6"/>
      <c r="H121" s="6"/>
      <c r="J121" s="6"/>
      <c r="K121" s="4"/>
      <c r="L121" s="35"/>
      <c r="M121" s="3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25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s="5" customFormat="1" ht="12.95" customHeight="1" x14ac:dyDescent="0.2">
      <c r="A122" s="8"/>
      <c r="B122" s="32"/>
      <c r="C122" s="39"/>
      <c r="D122" s="6"/>
      <c r="E122" s="6"/>
      <c r="F122" s="6"/>
      <c r="G122" s="6"/>
      <c r="H122" s="6"/>
      <c r="J122" s="6"/>
      <c r="K122" s="4"/>
      <c r="L122" s="35"/>
      <c r="M122" s="3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25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s="5" customFormat="1" ht="12.95" customHeight="1" x14ac:dyDescent="0.2">
      <c r="A123" s="18" t="s">
        <v>396</v>
      </c>
      <c r="B123" s="32"/>
      <c r="C123" s="39"/>
      <c r="D123" s="6"/>
      <c r="E123" s="6"/>
      <c r="F123" s="6"/>
      <c r="G123" s="6"/>
      <c r="H123" s="6"/>
      <c r="J123" s="6"/>
      <c r="K123" s="4"/>
      <c r="L123" s="35"/>
      <c r="M123" s="3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25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ht="12.95" customHeight="1" x14ac:dyDescent="0.2">
      <c r="A124" s="17">
        <v>1</v>
      </c>
      <c r="B124" s="2">
        <v>42958</v>
      </c>
      <c r="C124" s="37" t="s">
        <v>17</v>
      </c>
      <c r="D124" s="6">
        <v>390.26688710379995</v>
      </c>
      <c r="E124" s="6">
        <v>3111.97</v>
      </c>
      <c r="F124" s="6">
        <v>3137.8699999999994</v>
      </c>
      <c r="G124" s="6">
        <v>-1536.1699999999998</v>
      </c>
      <c r="H124" s="4" t="s">
        <v>26</v>
      </c>
      <c r="I124" s="5" t="s">
        <v>386</v>
      </c>
      <c r="J124" s="4" t="s">
        <v>328</v>
      </c>
      <c r="K124" s="4" t="s">
        <v>300</v>
      </c>
      <c r="L124" s="19">
        <v>1</v>
      </c>
      <c r="M124" s="19">
        <v>1</v>
      </c>
      <c r="N124" s="4">
        <v>3.69</v>
      </c>
      <c r="O124" s="4">
        <v>0</v>
      </c>
      <c r="P124" s="4">
        <v>30.5</v>
      </c>
      <c r="Q124" s="4">
        <v>51.7</v>
      </c>
      <c r="R124" s="4">
        <v>0.28999999999999998</v>
      </c>
      <c r="S124" s="4">
        <v>13.35</v>
      </c>
      <c r="T124" s="4">
        <v>0</v>
      </c>
      <c r="U124" s="4">
        <v>0</v>
      </c>
      <c r="V124" s="4">
        <v>0</v>
      </c>
      <c r="W124" s="4">
        <v>0.4</v>
      </c>
      <c r="X124" s="4">
        <v>99.98</v>
      </c>
      <c r="Y124" s="4">
        <v>61.54</v>
      </c>
      <c r="Z124" s="4">
        <v>2.5099999999999998</v>
      </c>
      <c r="AA124" s="4">
        <v>0</v>
      </c>
      <c r="AB124" s="4">
        <v>12.58</v>
      </c>
      <c r="AC124" s="4">
        <v>18.100000000000001</v>
      </c>
      <c r="AD124" s="4">
        <v>0.13</v>
      </c>
      <c r="AE124" s="4">
        <v>5.01</v>
      </c>
      <c r="AF124" s="4">
        <v>0</v>
      </c>
      <c r="AG124" s="4">
        <v>0</v>
      </c>
      <c r="AH124" s="4">
        <v>0</v>
      </c>
      <c r="AI124" s="4">
        <v>0.12</v>
      </c>
      <c r="AJ124" s="4">
        <v>100</v>
      </c>
      <c r="AK124" s="54">
        <v>8</v>
      </c>
      <c r="AL124" s="4">
        <f t="shared" ref="AL124:AL138" si="109">Z124*($AK124/$Y124)</f>
        <v>0.32629184270393241</v>
      </c>
      <c r="AM124" s="4">
        <f t="shared" ref="AM124:AM138" si="110">AA124*($AK124/$Y124)</f>
        <v>0</v>
      </c>
      <c r="AN124" s="4">
        <f t="shared" ref="AN124:AN138" si="111">AB124*($AK124/$Y124)</f>
        <v>1.6353591160220995</v>
      </c>
      <c r="AO124" s="4">
        <f t="shared" ref="AO124:AO138" si="112">AC124*($AK124/$Y124)</f>
        <v>2.3529411764705883</v>
      </c>
      <c r="AP124" s="4">
        <f t="shared" ref="AP124:AP138" si="113">AD124*($AK124/$Y124)</f>
        <v>1.6899577510562237E-2</v>
      </c>
      <c r="AQ124" s="4">
        <f t="shared" ref="AQ124:AQ138" si="114">AE124*($AK124/$Y124)</f>
        <v>0.65128371790705231</v>
      </c>
      <c r="AR124" s="4">
        <f t="shared" ref="AR124:AR138" si="115">AF124*($AK124/$Y124)</f>
        <v>0</v>
      </c>
      <c r="AS124" s="4">
        <f t="shared" ref="AS124:AS138" si="116">AG124*($AK124/$Y124)</f>
        <v>0</v>
      </c>
      <c r="AT124" s="4">
        <f t="shared" ref="AT124:AT138" si="117">AH124*($AK124/$Y124)</f>
        <v>0</v>
      </c>
      <c r="AU124" s="4">
        <f t="shared" ref="AU124:AU138" si="118">AI124*($AK124/$Y124)</f>
        <v>1.5599610009749756E-2</v>
      </c>
      <c r="AV124" s="4">
        <f t="shared" ref="AV124:AV138" si="119">SUM(AL124:AU124)</f>
        <v>4.9983750406239853</v>
      </c>
      <c r="AW124" s="4">
        <f t="shared" ref="AW124:AW138" si="120">AQ124+AL124+AP124</f>
        <v>0.99447513812154698</v>
      </c>
      <c r="AX124" s="4">
        <f t="shared" ref="AX124:AX138" si="121">AQ124+AL124</f>
        <v>0.97757556061098472</v>
      </c>
      <c r="AY124" s="4">
        <f t="shared" ref="AY124:AY138" si="122">AL124+AP124</f>
        <v>0.34319142021449467</v>
      </c>
      <c r="AZ124" s="4">
        <f t="shared" ref="AZ124:AZ138" si="123">AQ124/AW124</f>
        <v>0.65490196078431373</v>
      </c>
      <c r="BA124" s="4">
        <f t="shared" ref="BA124:BA138" si="124">AL124/AW124</f>
        <v>0.32810457516339869</v>
      </c>
      <c r="BB124" s="4">
        <f t="shared" ref="BB124:BB138" si="125">AP124/AW124</f>
        <v>1.6993464052287584E-2</v>
      </c>
      <c r="BC124" s="4">
        <f t="shared" ref="BC124:BC138" si="126">AZ124*100</f>
        <v>65.490196078431367</v>
      </c>
      <c r="BD124" s="4">
        <f t="shared" ref="BD124:BD138" si="127">BA124*100</f>
        <v>32.810457516339866</v>
      </c>
      <c r="BE124" s="4">
        <f t="shared" ref="BE124:BE138" si="128">BB124*100</f>
        <v>1.6993464052287583</v>
      </c>
      <c r="BF124" s="4">
        <f t="shared" ref="BF124:BF138" si="129">SUM(BC124:BE124)</f>
        <v>99.999999999999986</v>
      </c>
      <c r="BG124" s="4">
        <f t="shared" ref="BG124:BG138" si="130">AQ124/AX124</f>
        <v>0.66622340425531912</v>
      </c>
      <c r="BH124" s="4">
        <f t="shared" ref="BH124:BH138" si="131">AL124/AX124</f>
        <v>0.33377659574468088</v>
      </c>
      <c r="BI124" s="4">
        <f t="shared" ref="BI124:BI138" si="132">AL124/AY124</f>
        <v>0.95075757575757569</v>
      </c>
      <c r="BJ124" s="4">
        <f t="shared" ref="BJ124:BJ138" si="133">AP124/AY124</f>
        <v>4.924242424242424E-2</v>
      </c>
      <c r="BK124" s="59">
        <v>1.6953169845765785</v>
      </c>
    </row>
    <row r="125" spans="1:63" ht="12.95" customHeight="1" x14ac:dyDescent="0.2">
      <c r="B125" s="2">
        <v>42958</v>
      </c>
      <c r="C125" s="37" t="s">
        <v>17</v>
      </c>
      <c r="D125" s="6">
        <v>390.26688710379995</v>
      </c>
      <c r="E125" s="6">
        <v>3111.97</v>
      </c>
      <c r="F125" s="6">
        <v>3137.8699999999994</v>
      </c>
      <c r="G125" s="6">
        <v>-1536.1699999999998</v>
      </c>
      <c r="H125" s="4" t="s">
        <v>26</v>
      </c>
      <c r="I125" s="5" t="s">
        <v>386</v>
      </c>
      <c r="J125" s="4" t="s">
        <v>328</v>
      </c>
      <c r="K125" s="4" t="s">
        <v>300</v>
      </c>
      <c r="L125" s="19">
        <v>2</v>
      </c>
      <c r="M125" s="19">
        <v>4</v>
      </c>
      <c r="N125" s="4">
        <v>3.8449999999999998</v>
      </c>
      <c r="O125" s="4">
        <v>1.2500000000000001E-2</v>
      </c>
      <c r="P125" s="4">
        <v>30.8</v>
      </c>
      <c r="Q125" s="4">
        <v>52.5075</v>
      </c>
      <c r="R125" s="4">
        <v>0.26750000000000002</v>
      </c>
      <c r="S125" s="4">
        <v>13.445</v>
      </c>
      <c r="T125" s="4">
        <v>2.75E-2</v>
      </c>
      <c r="U125" s="4">
        <v>0</v>
      </c>
      <c r="V125" s="4">
        <v>0</v>
      </c>
      <c r="W125" s="4">
        <v>0.40499999999999997</v>
      </c>
      <c r="X125" s="4">
        <v>101.36</v>
      </c>
      <c r="Y125" s="4">
        <v>61.527499999999996</v>
      </c>
      <c r="Z125" s="4">
        <v>2.5725000000000002</v>
      </c>
      <c r="AA125" s="4">
        <v>7.4999999999999997E-3</v>
      </c>
      <c r="AB125" s="4">
        <v>12.532500000000001</v>
      </c>
      <c r="AC125" s="4">
        <v>18.13</v>
      </c>
      <c r="AD125" s="4">
        <v>0.11750000000000001</v>
      </c>
      <c r="AE125" s="4">
        <v>4.9749999999999996</v>
      </c>
      <c r="AF125" s="4">
        <v>7.4999999999999997E-3</v>
      </c>
      <c r="AG125" s="4">
        <v>0</v>
      </c>
      <c r="AH125" s="4">
        <v>0</v>
      </c>
      <c r="AI125" s="4">
        <v>0.11749999999999999</v>
      </c>
      <c r="AJ125" s="4">
        <v>100</v>
      </c>
      <c r="AK125" s="54">
        <v>8</v>
      </c>
      <c r="AL125" s="4">
        <f t="shared" si="109"/>
        <v>0.33448458006582427</v>
      </c>
      <c r="AM125" s="4">
        <f t="shared" si="110"/>
        <v>9.7517370281581398E-4</v>
      </c>
      <c r="AN125" s="4">
        <f t="shared" si="111"/>
        <v>1.6295152574052254</v>
      </c>
      <c r="AO125" s="4">
        <f t="shared" si="112"/>
        <v>2.3573198976067609</v>
      </c>
      <c r="AP125" s="4">
        <f t="shared" si="113"/>
        <v>1.527772134411442E-2</v>
      </c>
      <c r="AQ125" s="4">
        <f t="shared" si="114"/>
        <v>0.64686522286782322</v>
      </c>
      <c r="AR125" s="4">
        <f t="shared" si="115"/>
        <v>9.7517370281581398E-4</v>
      </c>
      <c r="AS125" s="4">
        <f t="shared" si="116"/>
        <v>0</v>
      </c>
      <c r="AT125" s="4">
        <f t="shared" si="117"/>
        <v>0</v>
      </c>
      <c r="AU125" s="4">
        <f t="shared" si="118"/>
        <v>1.5277721344114419E-2</v>
      </c>
      <c r="AV125" s="4">
        <f t="shared" si="119"/>
        <v>5.000690748039494</v>
      </c>
      <c r="AW125" s="4">
        <f t="shared" si="120"/>
        <v>0.99662752427776191</v>
      </c>
      <c r="AX125" s="4">
        <f t="shared" si="121"/>
        <v>0.98134980293364749</v>
      </c>
      <c r="AY125" s="4">
        <f t="shared" si="122"/>
        <v>0.34976230140993869</v>
      </c>
      <c r="AZ125" s="4">
        <f t="shared" si="123"/>
        <v>0.64905414220482704</v>
      </c>
      <c r="BA125" s="4">
        <f t="shared" si="124"/>
        <v>0.33561643835616445</v>
      </c>
      <c r="BB125" s="4">
        <f t="shared" si="125"/>
        <v>1.5329419439008481E-2</v>
      </c>
      <c r="BC125" s="4">
        <f t="shared" si="126"/>
        <v>64.905414220482697</v>
      </c>
      <c r="BD125" s="4">
        <f t="shared" si="127"/>
        <v>33.561643835616444</v>
      </c>
      <c r="BE125" s="4">
        <f t="shared" si="128"/>
        <v>1.532941943900848</v>
      </c>
      <c r="BF125" s="4">
        <f t="shared" si="129"/>
        <v>100</v>
      </c>
      <c r="BG125" s="4">
        <f t="shared" si="130"/>
        <v>0.65915866180854576</v>
      </c>
      <c r="BH125" s="4">
        <f t="shared" si="131"/>
        <v>0.34084133819145418</v>
      </c>
      <c r="BI125" s="4">
        <f t="shared" si="132"/>
        <v>0.95631970260223043</v>
      </c>
      <c r="BJ125" s="4">
        <f t="shared" si="133"/>
        <v>4.3680297397769512E-2</v>
      </c>
      <c r="BK125" s="59"/>
    </row>
    <row r="126" spans="1:63" ht="12.95" customHeight="1" x14ac:dyDescent="0.2">
      <c r="B126" s="2">
        <v>42958</v>
      </c>
      <c r="C126" s="37" t="s">
        <v>17</v>
      </c>
      <c r="D126" s="6">
        <v>390.26688710379995</v>
      </c>
      <c r="E126" s="6">
        <v>3111.97</v>
      </c>
      <c r="F126" s="6">
        <v>3137.8699999999994</v>
      </c>
      <c r="G126" s="6">
        <v>-1536.1699999999998</v>
      </c>
      <c r="H126" s="4" t="s">
        <v>26</v>
      </c>
      <c r="I126" s="5" t="s">
        <v>386</v>
      </c>
      <c r="J126" s="4" t="s">
        <v>328</v>
      </c>
      <c r="K126" s="4" t="s">
        <v>300</v>
      </c>
      <c r="L126" s="19">
        <v>3</v>
      </c>
      <c r="M126" s="19">
        <v>3</v>
      </c>
      <c r="N126" s="4">
        <v>3.9533333333333336</v>
      </c>
      <c r="O126" s="4">
        <v>6.9999999999999993E-2</v>
      </c>
      <c r="P126" s="4">
        <v>30.62</v>
      </c>
      <c r="Q126" s="4">
        <v>52.726666666666667</v>
      </c>
      <c r="R126" s="4">
        <v>0.27333333333333337</v>
      </c>
      <c r="S126" s="4">
        <v>13.233333333333334</v>
      </c>
      <c r="T126" s="4">
        <v>2.3333333333333334E-2</v>
      </c>
      <c r="U126" s="4">
        <v>0</v>
      </c>
      <c r="V126" s="4">
        <v>0</v>
      </c>
      <c r="W126" s="4">
        <v>0.4366666666666667</v>
      </c>
      <c r="X126" s="4">
        <v>101.33</v>
      </c>
      <c r="Y126" s="4">
        <v>61.523333333333333</v>
      </c>
      <c r="Z126" s="4">
        <v>2.6433333333333331</v>
      </c>
      <c r="AA126" s="4">
        <v>3.6666666666666667E-2</v>
      </c>
      <c r="AB126" s="4">
        <v>12.453333333333333</v>
      </c>
      <c r="AC126" s="4">
        <v>18.196666666666665</v>
      </c>
      <c r="AD126" s="4">
        <v>0.12</v>
      </c>
      <c r="AE126" s="4">
        <v>4.8933333333333335</v>
      </c>
      <c r="AF126" s="4">
        <v>6.6666666666666671E-3</v>
      </c>
      <c r="AG126" s="4">
        <v>0</v>
      </c>
      <c r="AH126" s="4">
        <v>0</v>
      </c>
      <c r="AI126" s="4">
        <v>0.12666666666666668</v>
      </c>
      <c r="AJ126" s="4">
        <v>100</v>
      </c>
      <c r="AK126" s="54">
        <v>8</v>
      </c>
      <c r="AL126" s="4">
        <f t="shared" si="109"/>
        <v>0.34371783063336403</v>
      </c>
      <c r="AM126" s="4">
        <f t="shared" si="110"/>
        <v>4.7678387603619227E-3</v>
      </c>
      <c r="AN126" s="4">
        <f t="shared" si="111"/>
        <v>1.6193314189738313</v>
      </c>
      <c r="AO126" s="4">
        <f t="shared" si="112"/>
        <v>2.3661483448014304</v>
      </c>
      <c r="AP126" s="4">
        <f t="shared" si="113"/>
        <v>1.5603835943002655E-2</v>
      </c>
      <c r="AQ126" s="4">
        <f t="shared" si="114"/>
        <v>0.63628975456466386</v>
      </c>
      <c r="AR126" s="4">
        <f t="shared" si="115"/>
        <v>8.6687977461125869E-4</v>
      </c>
      <c r="AS126" s="4">
        <f t="shared" si="116"/>
        <v>0</v>
      </c>
      <c r="AT126" s="4">
        <f t="shared" si="117"/>
        <v>0</v>
      </c>
      <c r="AU126" s="4">
        <f t="shared" si="118"/>
        <v>1.6470715717613917E-2</v>
      </c>
      <c r="AV126" s="4">
        <f t="shared" si="119"/>
        <v>5.0031966191688797</v>
      </c>
      <c r="AW126" s="4">
        <f t="shared" si="120"/>
        <v>0.99561142114103052</v>
      </c>
      <c r="AX126" s="4">
        <f t="shared" si="121"/>
        <v>0.98000758519802789</v>
      </c>
      <c r="AY126" s="4">
        <f t="shared" si="122"/>
        <v>0.35932166657636666</v>
      </c>
      <c r="AZ126" s="4">
        <f t="shared" si="123"/>
        <v>0.63909447104919459</v>
      </c>
      <c r="BA126" s="4">
        <f t="shared" si="124"/>
        <v>0.34523291249455812</v>
      </c>
      <c r="BB126" s="4">
        <f t="shared" si="125"/>
        <v>1.567261645624728E-2</v>
      </c>
      <c r="BC126" s="4">
        <f t="shared" si="126"/>
        <v>63.909447104919458</v>
      </c>
      <c r="BD126" s="4">
        <f t="shared" si="127"/>
        <v>34.523291249455809</v>
      </c>
      <c r="BE126" s="4">
        <f t="shared" si="128"/>
        <v>1.5672616456247279</v>
      </c>
      <c r="BF126" s="4">
        <f t="shared" si="129"/>
        <v>99.999999999999986</v>
      </c>
      <c r="BG126" s="4">
        <f t="shared" si="130"/>
        <v>0.64927023440955334</v>
      </c>
      <c r="BH126" s="4">
        <f t="shared" si="131"/>
        <v>0.35072976559044666</v>
      </c>
      <c r="BI126" s="4">
        <f t="shared" si="132"/>
        <v>0.95657418576598319</v>
      </c>
      <c r="BJ126" s="4">
        <f t="shared" si="133"/>
        <v>4.3425814234016889E-2</v>
      </c>
      <c r="BK126" s="59"/>
    </row>
    <row r="127" spans="1:63" ht="12.95" customHeight="1" x14ac:dyDescent="0.2">
      <c r="A127" s="17">
        <v>2</v>
      </c>
      <c r="B127" s="2">
        <v>43005</v>
      </c>
      <c r="C127" s="37" t="s">
        <v>341</v>
      </c>
      <c r="D127" s="6">
        <v>444.42242516159996</v>
      </c>
      <c r="E127" s="6">
        <v>3166.1224251615999</v>
      </c>
      <c r="F127" s="6">
        <v>3192.0224251615996</v>
      </c>
      <c r="G127" s="6">
        <v>-1590.3224251616</v>
      </c>
      <c r="H127" s="4" t="s">
        <v>26</v>
      </c>
      <c r="I127" s="5" t="s">
        <v>386</v>
      </c>
      <c r="J127" s="4" t="s">
        <v>328</v>
      </c>
      <c r="K127" s="4" t="s">
        <v>300</v>
      </c>
      <c r="L127" s="19">
        <v>1</v>
      </c>
      <c r="M127" s="19">
        <v>3</v>
      </c>
      <c r="N127" s="4">
        <v>3.8166666666666669</v>
      </c>
      <c r="O127" s="4">
        <v>1.3333333333333334E-2</v>
      </c>
      <c r="P127" s="4">
        <v>31.036666666666665</v>
      </c>
      <c r="Q127" s="4">
        <v>51.293333333333329</v>
      </c>
      <c r="R127" s="4">
        <v>0.35666666666666669</v>
      </c>
      <c r="S127" s="4">
        <v>13.326666666666668</v>
      </c>
      <c r="T127" s="4">
        <v>1.3333333333333334E-2</v>
      </c>
      <c r="U127" s="4">
        <v>0.01</v>
      </c>
      <c r="V127" s="4">
        <v>0.25333333333333335</v>
      </c>
      <c r="W127" s="4">
        <v>0</v>
      </c>
      <c r="X127" s="4">
        <v>100.14666666666666</v>
      </c>
      <c r="Y127" s="4">
        <v>61.47</v>
      </c>
      <c r="Z127" s="4">
        <v>2.5866666666666664</v>
      </c>
      <c r="AA127" s="4">
        <v>6.6666666666666671E-3</v>
      </c>
      <c r="AB127" s="4">
        <v>12.780000000000001</v>
      </c>
      <c r="AC127" s="4">
        <v>17.919999999999998</v>
      </c>
      <c r="AD127" s="4">
        <v>0.16</v>
      </c>
      <c r="AE127" s="4">
        <v>4.99</v>
      </c>
      <c r="AF127" s="4">
        <v>3.3333333333333335E-3</v>
      </c>
      <c r="AG127" s="4">
        <v>3.3333333333333335E-3</v>
      </c>
      <c r="AH127" s="4">
        <v>7.3333333333333334E-2</v>
      </c>
      <c r="AI127" s="4">
        <v>0</v>
      </c>
      <c r="AJ127" s="4">
        <v>100</v>
      </c>
      <c r="AK127" s="54">
        <v>8</v>
      </c>
      <c r="AL127" s="4">
        <f t="shared" si="109"/>
        <v>0.33664117997939369</v>
      </c>
      <c r="AM127" s="4">
        <f t="shared" si="110"/>
        <v>8.6763190716338597E-4</v>
      </c>
      <c r="AN127" s="4">
        <f t="shared" si="111"/>
        <v>1.6632503660322109</v>
      </c>
      <c r="AO127" s="4">
        <f t="shared" si="112"/>
        <v>2.3321945664551809</v>
      </c>
      <c r="AP127" s="4">
        <f t="shared" si="113"/>
        <v>2.0823165771921261E-2</v>
      </c>
      <c r="AQ127" s="4">
        <f t="shared" si="114"/>
        <v>0.64942248251179435</v>
      </c>
      <c r="AR127" s="4">
        <f t="shared" si="115"/>
        <v>4.3381595358169298E-4</v>
      </c>
      <c r="AS127" s="4">
        <f t="shared" si="116"/>
        <v>4.3381595358169298E-4</v>
      </c>
      <c r="AT127" s="4">
        <f t="shared" si="117"/>
        <v>9.5439509787972453E-3</v>
      </c>
      <c r="AU127" s="4">
        <f t="shared" si="118"/>
        <v>0</v>
      </c>
      <c r="AV127" s="4">
        <f t="shared" si="119"/>
        <v>5.0136109755436244</v>
      </c>
      <c r="AW127" s="4">
        <f t="shared" si="120"/>
        <v>1.0068868282631094</v>
      </c>
      <c r="AX127" s="4">
        <f t="shared" si="121"/>
        <v>0.98606366249118804</v>
      </c>
      <c r="AY127" s="4">
        <f t="shared" si="122"/>
        <v>0.35746434575131497</v>
      </c>
      <c r="AZ127" s="4">
        <f t="shared" si="123"/>
        <v>0.64498061180525634</v>
      </c>
      <c r="BA127" s="4">
        <f t="shared" si="124"/>
        <v>0.33433864713485562</v>
      </c>
      <c r="BB127" s="4">
        <f t="shared" si="125"/>
        <v>2.0680741059887979E-2</v>
      </c>
      <c r="BC127" s="4">
        <f t="shared" si="126"/>
        <v>64.498061180525639</v>
      </c>
      <c r="BD127" s="4">
        <f t="shared" si="127"/>
        <v>33.433864713485562</v>
      </c>
      <c r="BE127" s="4">
        <f t="shared" si="128"/>
        <v>2.0680741059887979</v>
      </c>
      <c r="BF127" s="4">
        <f t="shared" si="129"/>
        <v>100</v>
      </c>
      <c r="BG127" s="4">
        <f t="shared" si="130"/>
        <v>0.65860096788385392</v>
      </c>
      <c r="BH127" s="4">
        <f t="shared" si="131"/>
        <v>0.34139903211614603</v>
      </c>
      <c r="BI127" s="4">
        <f t="shared" si="132"/>
        <v>0.9417475728155339</v>
      </c>
      <c r="BJ127" s="4">
        <f t="shared" si="133"/>
        <v>5.8252427184466021E-2</v>
      </c>
      <c r="BK127" s="57">
        <v>3.7502066784952817</v>
      </c>
    </row>
    <row r="128" spans="1:63" ht="12.95" customHeight="1" x14ac:dyDescent="0.2">
      <c r="B128" s="2">
        <v>43005</v>
      </c>
      <c r="C128" s="37" t="s">
        <v>341</v>
      </c>
      <c r="D128" s="6">
        <v>444.42242516159996</v>
      </c>
      <c r="E128" s="6">
        <v>3166.1224251615999</v>
      </c>
      <c r="F128" s="6">
        <v>3192.0224251615996</v>
      </c>
      <c r="G128" s="6">
        <v>-1590.3224251616</v>
      </c>
      <c r="H128" s="4" t="s">
        <v>26</v>
      </c>
      <c r="I128" s="5" t="s">
        <v>386</v>
      </c>
      <c r="J128" s="4" t="s">
        <v>328</v>
      </c>
      <c r="K128" s="4" t="s">
        <v>300</v>
      </c>
      <c r="L128" s="19">
        <v>2</v>
      </c>
      <c r="M128" s="19">
        <v>3</v>
      </c>
      <c r="N128" s="4">
        <v>4.0599999999999996</v>
      </c>
      <c r="O128" s="4">
        <v>0</v>
      </c>
      <c r="P128" s="4">
        <v>30.850000000000005</v>
      </c>
      <c r="Q128" s="4">
        <v>51.943333333333335</v>
      </c>
      <c r="R128" s="4">
        <v>0.30666666666666664</v>
      </c>
      <c r="S128" s="4">
        <v>13.056666666666667</v>
      </c>
      <c r="T128" s="4">
        <v>0</v>
      </c>
      <c r="U128" s="4">
        <v>0</v>
      </c>
      <c r="V128" s="4">
        <v>0.22333333333333336</v>
      </c>
      <c r="W128" s="4">
        <v>0</v>
      </c>
      <c r="X128" s="4">
        <v>100.50333333333333</v>
      </c>
      <c r="Y128" s="4">
        <v>61.476666666666659</v>
      </c>
      <c r="Z128" s="4">
        <v>2.7366666666666668</v>
      </c>
      <c r="AA128" s="4">
        <v>0</v>
      </c>
      <c r="AB128" s="4">
        <v>12.646666666666667</v>
      </c>
      <c r="AC128" s="4">
        <v>18.063333333333333</v>
      </c>
      <c r="AD128" s="4">
        <v>0.14000000000000001</v>
      </c>
      <c r="AE128" s="4">
        <v>4.8666666666666671</v>
      </c>
      <c r="AF128" s="4">
        <v>0</v>
      </c>
      <c r="AG128" s="4">
        <v>0</v>
      </c>
      <c r="AH128" s="4">
        <v>6.6666666666666666E-2</v>
      </c>
      <c r="AI128" s="4">
        <v>0</v>
      </c>
      <c r="AJ128" s="4">
        <v>100</v>
      </c>
      <c r="AK128" s="54">
        <v>8</v>
      </c>
      <c r="AL128" s="4">
        <f t="shared" si="109"/>
        <v>0.35612427479260428</v>
      </c>
      <c r="AM128" s="4">
        <f t="shared" si="110"/>
        <v>0</v>
      </c>
      <c r="AN128" s="4">
        <f t="shared" si="111"/>
        <v>1.645719243073253</v>
      </c>
      <c r="AO128" s="4">
        <f t="shared" si="112"/>
        <v>2.3505937211950334</v>
      </c>
      <c r="AP128" s="4">
        <f t="shared" si="113"/>
        <v>1.821829420376295E-2</v>
      </c>
      <c r="AQ128" s="4">
        <f t="shared" si="114"/>
        <v>0.63330260803556915</v>
      </c>
      <c r="AR128" s="4">
        <f t="shared" si="115"/>
        <v>0</v>
      </c>
      <c r="AS128" s="4">
        <f t="shared" si="116"/>
        <v>0</v>
      </c>
      <c r="AT128" s="4">
        <f t="shared" si="117"/>
        <v>8.6753781922680705E-3</v>
      </c>
      <c r="AU128" s="4">
        <f t="shared" si="118"/>
        <v>0</v>
      </c>
      <c r="AV128" s="4">
        <f t="shared" si="119"/>
        <v>5.01263351949249</v>
      </c>
      <c r="AW128" s="4">
        <f t="shared" si="120"/>
        <v>1.0076451770319363</v>
      </c>
      <c r="AX128" s="4">
        <f t="shared" si="121"/>
        <v>0.98942688282817337</v>
      </c>
      <c r="AY128" s="4">
        <f t="shared" si="122"/>
        <v>0.37434256899636725</v>
      </c>
      <c r="AZ128" s="4">
        <f t="shared" si="123"/>
        <v>0.6284976323719329</v>
      </c>
      <c r="BA128" s="4">
        <f t="shared" si="124"/>
        <v>0.35342229875161429</v>
      </c>
      <c r="BB128" s="4">
        <f t="shared" si="125"/>
        <v>1.8080068876452866E-2</v>
      </c>
      <c r="BC128" s="4">
        <f t="shared" si="126"/>
        <v>62.849763237193287</v>
      </c>
      <c r="BD128" s="4">
        <f t="shared" si="127"/>
        <v>35.342229875161429</v>
      </c>
      <c r="BE128" s="4">
        <f t="shared" si="128"/>
        <v>1.8080068876452866</v>
      </c>
      <c r="BF128" s="4">
        <f t="shared" si="129"/>
        <v>100</v>
      </c>
      <c r="BG128" s="4">
        <f t="shared" si="130"/>
        <v>0.64007014467338896</v>
      </c>
      <c r="BH128" s="4">
        <f t="shared" si="131"/>
        <v>0.35992985532661115</v>
      </c>
      <c r="BI128" s="4">
        <f t="shared" si="132"/>
        <v>0.95133256083429885</v>
      </c>
      <c r="BJ128" s="4">
        <f t="shared" si="133"/>
        <v>4.866743916570105E-2</v>
      </c>
      <c r="BK128" s="57"/>
    </row>
    <row r="129" spans="1:63" ht="12.95" customHeight="1" x14ac:dyDescent="0.2">
      <c r="B129" s="2">
        <v>43005</v>
      </c>
      <c r="C129" s="37" t="s">
        <v>341</v>
      </c>
      <c r="D129" s="6">
        <v>444.42242516159996</v>
      </c>
      <c r="E129" s="6">
        <v>3166.1224251615999</v>
      </c>
      <c r="F129" s="6">
        <v>3192.0224251615996</v>
      </c>
      <c r="G129" s="6">
        <v>-1590.3224251616</v>
      </c>
      <c r="H129" s="4" t="s">
        <v>26</v>
      </c>
      <c r="I129" s="5" t="s">
        <v>386</v>
      </c>
      <c r="J129" s="4" t="s">
        <v>328</v>
      </c>
      <c r="K129" s="4" t="s">
        <v>300</v>
      </c>
      <c r="L129" s="19">
        <v>3</v>
      </c>
      <c r="M129" s="19">
        <v>3</v>
      </c>
      <c r="N129" s="4">
        <v>4.01</v>
      </c>
      <c r="O129" s="4">
        <v>0</v>
      </c>
      <c r="P129" s="4">
        <v>30.693333333333332</v>
      </c>
      <c r="Q129" s="4">
        <v>51.636666666666663</v>
      </c>
      <c r="R129" s="4">
        <v>0.34</v>
      </c>
      <c r="S129" s="4">
        <v>12.99</v>
      </c>
      <c r="T129" s="4">
        <v>0</v>
      </c>
      <c r="U129" s="4">
        <v>0</v>
      </c>
      <c r="V129" s="4">
        <v>0.21333333333333335</v>
      </c>
      <c r="W129" s="4">
        <v>0</v>
      </c>
      <c r="X129" s="4">
        <v>99.94</v>
      </c>
      <c r="Y129" s="4">
        <v>61.476666666666659</v>
      </c>
      <c r="Z129" s="4">
        <v>2.72</v>
      </c>
      <c r="AA129" s="4">
        <v>0</v>
      </c>
      <c r="AB129" s="4">
        <v>12.649999999999999</v>
      </c>
      <c r="AC129" s="4">
        <v>18.059999999999999</v>
      </c>
      <c r="AD129" s="4">
        <v>0.15000000000000002</v>
      </c>
      <c r="AE129" s="4">
        <v>4.8633333333333333</v>
      </c>
      <c r="AF129" s="4">
        <v>0</v>
      </c>
      <c r="AG129" s="4">
        <v>0</v>
      </c>
      <c r="AH129" s="4">
        <v>6.3333333333333339E-2</v>
      </c>
      <c r="AI129" s="4">
        <v>0</v>
      </c>
      <c r="AJ129" s="4">
        <v>100</v>
      </c>
      <c r="AK129" s="54">
        <v>8</v>
      </c>
      <c r="AL129" s="4">
        <f t="shared" si="109"/>
        <v>0.35395543024453729</v>
      </c>
      <c r="AM129" s="4">
        <f t="shared" si="110"/>
        <v>0</v>
      </c>
      <c r="AN129" s="4">
        <f t="shared" si="111"/>
        <v>1.6461530119828662</v>
      </c>
      <c r="AO129" s="4">
        <f t="shared" si="112"/>
        <v>2.35015995228542</v>
      </c>
      <c r="AP129" s="4">
        <f t="shared" si="113"/>
        <v>1.9519600932603159E-2</v>
      </c>
      <c r="AQ129" s="4">
        <f t="shared" si="114"/>
        <v>0.63286883912595571</v>
      </c>
      <c r="AR129" s="4">
        <f t="shared" si="115"/>
        <v>0</v>
      </c>
      <c r="AS129" s="4">
        <f t="shared" si="116"/>
        <v>0</v>
      </c>
      <c r="AT129" s="4">
        <f t="shared" si="117"/>
        <v>8.2416092826546675E-3</v>
      </c>
      <c r="AU129" s="4">
        <f t="shared" si="118"/>
        <v>0</v>
      </c>
      <c r="AV129" s="4">
        <f t="shared" si="119"/>
        <v>5.0108984438540372</v>
      </c>
      <c r="AW129" s="4">
        <f t="shared" si="120"/>
        <v>1.006343870303096</v>
      </c>
      <c r="AX129" s="4">
        <f t="shared" si="121"/>
        <v>0.98682426937049295</v>
      </c>
      <c r="AY129" s="4">
        <f t="shared" si="122"/>
        <v>0.37347503117714043</v>
      </c>
      <c r="AZ129" s="4">
        <f t="shared" si="123"/>
        <v>0.62887931034482769</v>
      </c>
      <c r="BA129" s="4">
        <f t="shared" si="124"/>
        <v>0.35172413793103458</v>
      </c>
      <c r="BB129" s="4">
        <f t="shared" si="125"/>
        <v>1.9396551724137935E-2</v>
      </c>
      <c r="BC129" s="4">
        <f t="shared" si="126"/>
        <v>62.887931034482769</v>
      </c>
      <c r="BD129" s="4">
        <f t="shared" si="127"/>
        <v>35.172413793103459</v>
      </c>
      <c r="BE129" s="4">
        <f t="shared" si="128"/>
        <v>1.9396551724137936</v>
      </c>
      <c r="BF129" s="4">
        <f t="shared" si="129"/>
        <v>100.00000000000001</v>
      </c>
      <c r="BG129" s="4">
        <f t="shared" si="130"/>
        <v>0.64131868131868131</v>
      </c>
      <c r="BH129" s="4">
        <f t="shared" si="131"/>
        <v>0.35868131868131875</v>
      </c>
      <c r="BI129" s="4">
        <f t="shared" si="132"/>
        <v>0.94773519163763076</v>
      </c>
      <c r="BJ129" s="4">
        <f t="shared" si="133"/>
        <v>5.2264808362369339E-2</v>
      </c>
      <c r="BK129" s="57"/>
    </row>
    <row r="130" spans="1:63" ht="12.95" customHeight="1" x14ac:dyDescent="0.2">
      <c r="B130" s="2">
        <v>43005</v>
      </c>
      <c r="C130" s="37" t="s">
        <v>341</v>
      </c>
      <c r="D130" s="6">
        <v>444.42242516159996</v>
      </c>
      <c r="E130" s="6">
        <v>3166.1224251615999</v>
      </c>
      <c r="F130" s="6">
        <v>3192.0224251615996</v>
      </c>
      <c r="G130" s="6">
        <v>-1590.3224251616</v>
      </c>
      <c r="H130" s="4" t="s">
        <v>26</v>
      </c>
      <c r="I130" s="5" t="s">
        <v>386</v>
      </c>
      <c r="J130" s="4" t="s">
        <v>328</v>
      </c>
      <c r="K130" s="4" t="s">
        <v>300</v>
      </c>
      <c r="L130" s="19">
        <v>4</v>
      </c>
      <c r="M130" s="19">
        <v>3</v>
      </c>
      <c r="N130" s="4">
        <v>4.25</v>
      </c>
      <c r="O130" s="4">
        <v>0</v>
      </c>
      <c r="P130" s="4">
        <v>30.433333333333337</v>
      </c>
      <c r="Q130" s="4">
        <v>52.276666666666671</v>
      </c>
      <c r="R130" s="4">
        <v>0.32</v>
      </c>
      <c r="S130" s="4">
        <v>12.613333333333332</v>
      </c>
      <c r="T130" s="4">
        <v>1.3333333333333334E-2</v>
      </c>
      <c r="U130" s="4">
        <v>0</v>
      </c>
      <c r="V130" s="4">
        <v>0.22999999999999998</v>
      </c>
      <c r="W130" s="4">
        <v>0</v>
      </c>
      <c r="X130" s="4">
        <v>100.17666666666666</v>
      </c>
      <c r="Y130" s="4">
        <v>61.48</v>
      </c>
      <c r="Z130" s="4">
        <v>2.8733333333333331</v>
      </c>
      <c r="AA130" s="4">
        <v>0</v>
      </c>
      <c r="AB130" s="4">
        <v>12.496666666666668</v>
      </c>
      <c r="AC130" s="4">
        <v>18.213333333333335</v>
      </c>
      <c r="AD130" s="4">
        <v>0.13999999999999999</v>
      </c>
      <c r="AE130" s="4">
        <v>4.71</v>
      </c>
      <c r="AF130" s="4">
        <v>3.3333333333333335E-3</v>
      </c>
      <c r="AG130" s="4">
        <v>0</v>
      </c>
      <c r="AH130" s="4">
        <v>6.6666666666666666E-2</v>
      </c>
      <c r="AI130" s="4">
        <v>0</v>
      </c>
      <c r="AJ130" s="4">
        <v>100</v>
      </c>
      <c r="AK130" s="54">
        <v>8</v>
      </c>
      <c r="AL130" s="4">
        <f t="shared" si="109"/>
        <v>0.37388852743439605</v>
      </c>
      <c r="AM130" s="4">
        <f t="shared" si="110"/>
        <v>0</v>
      </c>
      <c r="AN130" s="4">
        <f t="shared" si="111"/>
        <v>1.6261114725656043</v>
      </c>
      <c r="AO130" s="4">
        <f t="shared" si="112"/>
        <v>2.3699848189112998</v>
      </c>
      <c r="AP130" s="4">
        <f t="shared" si="113"/>
        <v>1.8217306441119064E-2</v>
      </c>
      <c r="AQ130" s="4">
        <f t="shared" si="114"/>
        <v>0.61288223812622</v>
      </c>
      <c r="AR130" s="4">
        <f t="shared" si="115"/>
        <v>4.3374539145521587E-4</v>
      </c>
      <c r="AS130" s="4">
        <f t="shared" si="116"/>
        <v>0</v>
      </c>
      <c r="AT130" s="4">
        <f t="shared" si="117"/>
        <v>8.6749078291043173E-3</v>
      </c>
      <c r="AU130" s="4">
        <f t="shared" si="118"/>
        <v>0</v>
      </c>
      <c r="AV130" s="4">
        <f t="shared" si="119"/>
        <v>5.0101930166991986</v>
      </c>
      <c r="AW130" s="4">
        <f t="shared" si="120"/>
        <v>1.004988072001735</v>
      </c>
      <c r="AX130" s="4">
        <f t="shared" si="121"/>
        <v>0.98677076556061605</v>
      </c>
      <c r="AY130" s="4">
        <f t="shared" si="122"/>
        <v>0.39210583387551512</v>
      </c>
      <c r="AZ130" s="4">
        <f t="shared" si="123"/>
        <v>0.60984031074665523</v>
      </c>
      <c r="BA130" s="4">
        <f t="shared" si="124"/>
        <v>0.3720328010358222</v>
      </c>
      <c r="BB130" s="4">
        <f t="shared" si="125"/>
        <v>1.812688821752266E-2</v>
      </c>
      <c r="BC130" s="4">
        <f t="shared" si="126"/>
        <v>60.984031074665523</v>
      </c>
      <c r="BD130" s="4">
        <f t="shared" si="127"/>
        <v>37.203280103582223</v>
      </c>
      <c r="BE130" s="4">
        <f t="shared" si="128"/>
        <v>1.8126888217522661</v>
      </c>
      <c r="BF130" s="4">
        <f t="shared" si="129"/>
        <v>100</v>
      </c>
      <c r="BG130" s="4">
        <f t="shared" si="130"/>
        <v>0.62109890109890109</v>
      </c>
      <c r="BH130" s="4">
        <f t="shared" si="131"/>
        <v>0.37890109890109891</v>
      </c>
      <c r="BI130" s="4">
        <f t="shared" si="132"/>
        <v>0.95353982300884954</v>
      </c>
      <c r="BJ130" s="4">
        <f t="shared" si="133"/>
        <v>4.6460176991150438E-2</v>
      </c>
      <c r="BK130" s="57"/>
    </row>
    <row r="131" spans="1:63" ht="12.95" customHeight="1" x14ac:dyDescent="0.2">
      <c r="A131" s="17">
        <v>3</v>
      </c>
      <c r="B131" s="2">
        <v>42956</v>
      </c>
      <c r="C131" s="37" t="s">
        <v>29</v>
      </c>
      <c r="D131" s="6">
        <v>499.13456607014996</v>
      </c>
      <c r="E131" s="6">
        <v>3220.83</v>
      </c>
      <c r="F131" s="6">
        <v>3246.7299999999996</v>
      </c>
      <c r="G131" s="6">
        <v>-1645.03</v>
      </c>
      <c r="H131" s="4" t="s">
        <v>26</v>
      </c>
      <c r="I131" s="5" t="s">
        <v>386</v>
      </c>
      <c r="J131" s="4" t="s">
        <v>328</v>
      </c>
      <c r="K131" s="4" t="s">
        <v>300</v>
      </c>
      <c r="L131" s="19">
        <v>1</v>
      </c>
      <c r="M131" s="19">
        <v>6</v>
      </c>
      <c r="N131" s="4">
        <v>3.8883333333333336</v>
      </c>
      <c r="O131" s="4">
        <v>1.3333333333333334E-2</v>
      </c>
      <c r="P131" s="4">
        <v>30.528333333333332</v>
      </c>
      <c r="Q131" s="4">
        <v>51.876666666666665</v>
      </c>
      <c r="R131" s="4">
        <v>0.25833333333333336</v>
      </c>
      <c r="S131" s="4">
        <v>13.226666666666668</v>
      </c>
      <c r="T131" s="4">
        <v>3.1666666666666669E-2</v>
      </c>
      <c r="U131" s="4">
        <v>0</v>
      </c>
      <c r="V131" s="4">
        <v>0</v>
      </c>
      <c r="W131" s="4">
        <v>0.49833333333333335</v>
      </c>
      <c r="X131" s="4">
        <v>100.375</v>
      </c>
      <c r="Y131" s="4">
        <v>61.501666666666672</v>
      </c>
      <c r="Z131" s="4">
        <v>2.628333333333333</v>
      </c>
      <c r="AA131" s="4">
        <v>6.6666666666666671E-3</v>
      </c>
      <c r="AB131" s="4">
        <v>12.546666666666667</v>
      </c>
      <c r="AC131" s="4">
        <v>18.089999999999996</v>
      </c>
      <c r="AD131" s="4">
        <v>0.11499999999999999</v>
      </c>
      <c r="AE131" s="4">
        <v>4.9400000000000004</v>
      </c>
      <c r="AF131" s="4">
        <v>8.3333333333333332E-3</v>
      </c>
      <c r="AG131" s="4">
        <v>0</v>
      </c>
      <c r="AH131" s="4">
        <v>0</v>
      </c>
      <c r="AI131" s="4">
        <v>0.14333333333333334</v>
      </c>
      <c r="AJ131" s="4">
        <v>100</v>
      </c>
      <c r="AK131" s="54">
        <v>8</v>
      </c>
      <c r="AL131" s="4">
        <f t="shared" si="109"/>
        <v>0.34188775371941132</v>
      </c>
      <c r="AM131" s="4">
        <f t="shared" si="110"/>
        <v>8.6718517113357359E-4</v>
      </c>
      <c r="AN131" s="4">
        <f t="shared" si="111"/>
        <v>1.6320424920733854</v>
      </c>
      <c r="AO131" s="4">
        <f t="shared" si="112"/>
        <v>2.3531069618709513</v>
      </c>
      <c r="AP131" s="4">
        <f t="shared" si="113"/>
        <v>1.4958944202054143E-2</v>
      </c>
      <c r="AQ131" s="4">
        <f t="shared" si="114"/>
        <v>0.64258421180997805</v>
      </c>
      <c r="AR131" s="4">
        <f t="shared" si="115"/>
        <v>1.0839814639169668E-3</v>
      </c>
      <c r="AS131" s="4">
        <f t="shared" si="116"/>
        <v>0</v>
      </c>
      <c r="AT131" s="4">
        <f t="shared" si="117"/>
        <v>0</v>
      </c>
      <c r="AU131" s="4">
        <f t="shared" si="118"/>
        <v>1.8644481179371831E-2</v>
      </c>
      <c r="AV131" s="4">
        <f t="shared" si="119"/>
        <v>5.0051760114902022</v>
      </c>
      <c r="AW131" s="4">
        <f t="shared" si="120"/>
        <v>0.99943090973144355</v>
      </c>
      <c r="AX131" s="4">
        <f t="shared" si="121"/>
        <v>0.98447196552938943</v>
      </c>
      <c r="AY131" s="4">
        <f t="shared" si="122"/>
        <v>0.35684669792146545</v>
      </c>
      <c r="AZ131" s="4">
        <f t="shared" si="123"/>
        <v>0.64295010845986988</v>
      </c>
      <c r="BA131" s="4">
        <f t="shared" si="124"/>
        <v>0.34208242950108453</v>
      </c>
      <c r="BB131" s="4">
        <f t="shared" si="125"/>
        <v>1.4967462039045551E-2</v>
      </c>
      <c r="BC131" s="4">
        <f t="shared" si="126"/>
        <v>64.295010845986994</v>
      </c>
      <c r="BD131" s="4">
        <f t="shared" si="127"/>
        <v>34.208242950108456</v>
      </c>
      <c r="BE131" s="4">
        <f t="shared" si="128"/>
        <v>1.4967462039045552</v>
      </c>
      <c r="BF131" s="4">
        <f t="shared" si="129"/>
        <v>100</v>
      </c>
      <c r="BG131" s="4">
        <f t="shared" si="130"/>
        <v>0.65271966527196656</v>
      </c>
      <c r="BH131" s="4">
        <f t="shared" si="131"/>
        <v>0.34728033472803338</v>
      </c>
      <c r="BI131" s="4">
        <f t="shared" si="132"/>
        <v>0.95808019441069259</v>
      </c>
      <c r="BJ131" s="4">
        <f t="shared" si="133"/>
        <v>4.191980558930742E-2</v>
      </c>
      <c r="BK131" s="57">
        <v>2.237246927322694</v>
      </c>
    </row>
    <row r="132" spans="1:63" ht="12.95" customHeight="1" x14ac:dyDescent="0.2">
      <c r="B132" s="2">
        <v>42956</v>
      </c>
      <c r="C132" s="37" t="s">
        <v>29</v>
      </c>
      <c r="D132" s="6">
        <v>499.13456607014996</v>
      </c>
      <c r="E132" s="6">
        <v>3220.83</v>
      </c>
      <c r="F132" s="6">
        <v>3246.7299999999996</v>
      </c>
      <c r="G132" s="6">
        <v>-1645.03</v>
      </c>
      <c r="H132" s="4" t="s">
        <v>26</v>
      </c>
      <c r="I132" s="5" t="s">
        <v>386</v>
      </c>
      <c r="J132" s="4" t="s">
        <v>328</v>
      </c>
      <c r="K132" s="4" t="s">
        <v>300</v>
      </c>
      <c r="L132" s="19">
        <v>2</v>
      </c>
      <c r="M132" s="19">
        <v>3</v>
      </c>
      <c r="N132" s="4">
        <v>3.8033333333333332</v>
      </c>
      <c r="O132" s="4">
        <v>0</v>
      </c>
      <c r="P132" s="4">
        <v>30.633333333333336</v>
      </c>
      <c r="Q132" s="4">
        <v>51.819999999999993</v>
      </c>
      <c r="R132" s="4">
        <v>0.26333333333333336</v>
      </c>
      <c r="S132" s="4">
        <v>13.339999999999998</v>
      </c>
      <c r="T132" s="4">
        <v>2.6666666666666668E-2</v>
      </c>
      <c r="U132" s="4">
        <v>0</v>
      </c>
      <c r="V132" s="4">
        <v>0</v>
      </c>
      <c r="W132" s="4">
        <v>0.46666666666666662</v>
      </c>
      <c r="X132" s="4">
        <v>100.40333333333335</v>
      </c>
      <c r="Y132" s="4">
        <v>61.516666666666673</v>
      </c>
      <c r="Z132" s="4">
        <v>2.5666666666666669</v>
      </c>
      <c r="AA132" s="4">
        <v>0</v>
      </c>
      <c r="AB132" s="4">
        <v>12.590000000000002</v>
      </c>
      <c r="AC132" s="4">
        <v>18.070000000000004</v>
      </c>
      <c r="AD132" s="4">
        <v>0.11333333333333333</v>
      </c>
      <c r="AE132" s="4">
        <v>4.9833333333333334</v>
      </c>
      <c r="AF132" s="4">
        <v>6.6666666666666671E-3</v>
      </c>
      <c r="AG132" s="4">
        <v>0</v>
      </c>
      <c r="AH132" s="4">
        <v>0</v>
      </c>
      <c r="AI132" s="4">
        <v>0.13333333333333333</v>
      </c>
      <c r="AJ132" s="4">
        <v>100</v>
      </c>
      <c r="AK132" s="54">
        <v>8</v>
      </c>
      <c r="AL132" s="4">
        <f t="shared" si="109"/>
        <v>0.33378488214575996</v>
      </c>
      <c r="AM132" s="4">
        <f t="shared" si="110"/>
        <v>0</v>
      </c>
      <c r="AN132" s="4">
        <f t="shared" si="111"/>
        <v>1.6372798699539421</v>
      </c>
      <c r="AO132" s="4">
        <f t="shared" si="112"/>
        <v>2.3499322676781365</v>
      </c>
      <c r="AP132" s="4">
        <f t="shared" si="113"/>
        <v>1.4738553237604984E-2</v>
      </c>
      <c r="AQ132" s="4">
        <f t="shared" si="114"/>
        <v>0.64806285559468979</v>
      </c>
      <c r="AR132" s="4">
        <f t="shared" si="115"/>
        <v>8.6697371985911681E-4</v>
      </c>
      <c r="AS132" s="4">
        <f t="shared" si="116"/>
        <v>0</v>
      </c>
      <c r="AT132" s="4">
        <f t="shared" si="117"/>
        <v>0</v>
      </c>
      <c r="AU132" s="4">
        <f t="shared" si="118"/>
        <v>1.7339474397182333E-2</v>
      </c>
      <c r="AV132" s="4">
        <f t="shared" si="119"/>
        <v>5.0020048767271748</v>
      </c>
      <c r="AW132" s="4">
        <f t="shared" si="120"/>
        <v>0.99658629097805473</v>
      </c>
      <c r="AX132" s="4">
        <f t="shared" si="121"/>
        <v>0.98184773774044976</v>
      </c>
      <c r="AY132" s="4">
        <f t="shared" si="122"/>
        <v>0.34852343538336494</v>
      </c>
      <c r="AZ132" s="4">
        <f t="shared" si="123"/>
        <v>0.65028273162244454</v>
      </c>
      <c r="BA132" s="4">
        <f t="shared" si="124"/>
        <v>0.3349282296650718</v>
      </c>
      <c r="BB132" s="4">
        <f t="shared" si="125"/>
        <v>1.4789038712483688E-2</v>
      </c>
      <c r="BC132" s="4">
        <f t="shared" si="126"/>
        <v>65.02827316224446</v>
      </c>
      <c r="BD132" s="4">
        <f t="shared" si="127"/>
        <v>33.492822966507177</v>
      </c>
      <c r="BE132" s="4">
        <f t="shared" si="128"/>
        <v>1.4789038712483689</v>
      </c>
      <c r="BF132" s="4">
        <f t="shared" si="129"/>
        <v>100</v>
      </c>
      <c r="BG132" s="4">
        <f t="shared" si="130"/>
        <v>0.66004415011037532</v>
      </c>
      <c r="BH132" s="4">
        <f t="shared" si="131"/>
        <v>0.33995584988962474</v>
      </c>
      <c r="BI132" s="4">
        <f t="shared" si="132"/>
        <v>0.95771144278606968</v>
      </c>
      <c r="BJ132" s="4">
        <f t="shared" si="133"/>
        <v>4.2288557213930343E-2</v>
      </c>
      <c r="BK132" s="57"/>
    </row>
    <row r="133" spans="1:63" ht="12.95" customHeight="1" x14ac:dyDescent="0.2">
      <c r="B133" s="2">
        <v>42956</v>
      </c>
      <c r="C133" s="37" t="s">
        <v>29</v>
      </c>
      <c r="D133" s="6">
        <v>499.13456607014996</v>
      </c>
      <c r="E133" s="6">
        <v>3220.83</v>
      </c>
      <c r="F133" s="6">
        <v>3246.7299999999996</v>
      </c>
      <c r="G133" s="6">
        <v>-1645.03</v>
      </c>
      <c r="H133" s="4" t="s">
        <v>26</v>
      </c>
      <c r="I133" s="5" t="s">
        <v>386</v>
      </c>
      <c r="J133" s="4" t="s">
        <v>328</v>
      </c>
      <c r="K133" s="4" t="s">
        <v>300</v>
      </c>
      <c r="L133" s="19">
        <v>3</v>
      </c>
      <c r="M133" s="19">
        <v>3</v>
      </c>
      <c r="N133" s="4">
        <v>4.085</v>
      </c>
      <c r="O133" s="4">
        <v>0.02</v>
      </c>
      <c r="P133" s="4">
        <v>29.990000000000002</v>
      </c>
      <c r="Q133" s="4">
        <v>52.16</v>
      </c>
      <c r="R133" s="4">
        <v>0.27500000000000002</v>
      </c>
      <c r="S133" s="4">
        <v>13.02</v>
      </c>
      <c r="T133" s="4">
        <v>2.5000000000000001E-2</v>
      </c>
      <c r="U133" s="4">
        <v>0</v>
      </c>
      <c r="V133" s="4">
        <v>0</v>
      </c>
      <c r="W133" s="4">
        <v>0.47499999999999998</v>
      </c>
      <c r="X133" s="4">
        <v>100.07499999999999</v>
      </c>
      <c r="Y133" s="4">
        <v>61.484999999999999</v>
      </c>
      <c r="Z133" s="4">
        <v>2.77</v>
      </c>
      <c r="AA133" s="4">
        <v>0.01</v>
      </c>
      <c r="AB133" s="4">
        <v>12.355</v>
      </c>
      <c r="AC133" s="4">
        <v>18.229999999999997</v>
      </c>
      <c r="AD133" s="4">
        <v>0.125</v>
      </c>
      <c r="AE133" s="4">
        <v>4.875</v>
      </c>
      <c r="AF133" s="4">
        <v>5.0000000000000001E-3</v>
      </c>
      <c r="AG133" s="4">
        <v>0</v>
      </c>
      <c r="AH133" s="4">
        <v>0</v>
      </c>
      <c r="AI133" s="4">
        <v>0.14000000000000001</v>
      </c>
      <c r="AJ133" s="4">
        <v>100</v>
      </c>
      <c r="AK133" s="54">
        <v>8</v>
      </c>
      <c r="AL133" s="4">
        <f t="shared" si="109"/>
        <v>0.36041310888834677</v>
      </c>
      <c r="AM133" s="4">
        <f t="shared" si="110"/>
        <v>1.3011303569976419E-3</v>
      </c>
      <c r="AN133" s="4">
        <f t="shared" si="111"/>
        <v>1.6075465560705864</v>
      </c>
      <c r="AO133" s="4">
        <f t="shared" si="112"/>
        <v>2.3719606408067007</v>
      </c>
      <c r="AP133" s="4">
        <f t="shared" si="113"/>
        <v>1.6264129462470522E-2</v>
      </c>
      <c r="AQ133" s="4">
        <f t="shared" si="114"/>
        <v>0.63430104903635032</v>
      </c>
      <c r="AR133" s="4">
        <f t="shared" si="115"/>
        <v>6.5056517849882095E-4</v>
      </c>
      <c r="AS133" s="4">
        <f t="shared" si="116"/>
        <v>0</v>
      </c>
      <c r="AT133" s="4">
        <f t="shared" si="117"/>
        <v>0</v>
      </c>
      <c r="AU133" s="4">
        <f t="shared" si="118"/>
        <v>1.8215824997966985E-2</v>
      </c>
      <c r="AV133" s="4">
        <f t="shared" si="119"/>
        <v>5.0106530047979181</v>
      </c>
      <c r="AW133" s="4">
        <f t="shared" si="120"/>
        <v>1.0109782873871676</v>
      </c>
      <c r="AX133" s="4">
        <f t="shared" si="121"/>
        <v>0.99471415792469708</v>
      </c>
      <c r="AY133" s="4">
        <f t="shared" si="122"/>
        <v>0.37667723835081729</v>
      </c>
      <c r="AZ133" s="4">
        <f t="shared" si="123"/>
        <v>0.62741312741312738</v>
      </c>
      <c r="BA133" s="4">
        <f t="shared" si="124"/>
        <v>0.35649935649935655</v>
      </c>
      <c r="BB133" s="4">
        <f t="shared" si="125"/>
        <v>1.6087516087516088E-2</v>
      </c>
      <c r="BC133" s="4">
        <f t="shared" si="126"/>
        <v>62.74131274131274</v>
      </c>
      <c r="BD133" s="4">
        <f t="shared" si="127"/>
        <v>35.649935649935657</v>
      </c>
      <c r="BE133" s="4">
        <f t="shared" si="128"/>
        <v>1.6087516087516087</v>
      </c>
      <c r="BF133" s="4">
        <f t="shared" si="129"/>
        <v>100</v>
      </c>
      <c r="BG133" s="4">
        <f t="shared" si="130"/>
        <v>0.63767168083714842</v>
      </c>
      <c r="BH133" s="4">
        <f t="shared" si="131"/>
        <v>0.36232831916285158</v>
      </c>
      <c r="BI133" s="4">
        <f t="shared" si="132"/>
        <v>0.95682210708117443</v>
      </c>
      <c r="BJ133" s="4">
        <f t="shared" si="133"/>
        <v>4.317789291882556E-2</v>
      </c>
      <c r="BK133" s="57"/>
    </row>
    <row r="134" spans="1:63" ht="12.95" customHeight="1" x14ac:dyDescent="0.2">
      <c r="A134" s="17">
        <v>4</v>
      </c>
      <c r="B134" s="2">
        <v>43005</v>
      </c>
      <c r="C134" s="37" t="s">
        <v>342</v>
      </c>
      <c r="D134" s="6">
        <v>509.7407293572</v>
      </c>
      <c r="E134" s="6">
        <v>3231.4399999999996</v>
      </c>
      <c r="F134" s="6">
        <v>3257.3399999999992</v>
      </c>
      <c r="G134" s="6">
        <v>-1655.6399999999996</v>
      </c>
      <c r="H134" s="4" t="s">
        <v>26</v>
      </c>
      <c r="I134" s="5" t="s">
        <v>386</v>
      </c>
      <c r="J134" s="4" t="s">
        <v>328</v>
      </c>
      <c r="K134" s="4" t="s">
        <v>300</v>
      </c>
      <c r="L134" s="19">
        <v>1</v>
      </c>
      <c r="M134" s="19">
        <v>4</v>
      </c>
      <c r="N134" s="4">
        <v>3.9474999999999998</v>
      </c>
      <c r="O134" s="4">
        <v>7.0000000000000007E-2</v>
      </c>
      <c r="P134" s="4">
        <v>30.347500000000004</v>
      </c>
      <c r="Q134" s="4">
        <v>51.53</v>
      </c>
      <c r="R134" s="4">
        <v>0.28500000000000003</v>
      </c>
      <c r="S134" s="4">
        <v>12.959999999999999</v>
      </c>
      <c r="T134" s="4">
        <v>0</v>
      </c>
      <c r="U134" s="4">
        <v>0</v>
      </c>
      <c r="V134" s="4">
        <v>0.40749999999999997</v>
      </c>
      <c r="W134" s="4">
        <v>0</v>
      </c>
      <c r="X134" s="4">
        <v>99.58250000000001</v>
      </c>
      <c r="Y134" s="4">
        <v>61.484999999999999</v>
      </c>
      <c r="Z134" s="4">
        <v>2.6899999999999995</v>
      </c>
      <c r="AA134" s="4">
        <v>3.5000000000000003E-2</v>
      </c>
      <c r="AB134" s="4">
        <v>12.5625</v>
      </c>
      <c r="AC134" s="4">
        <v>18.0975</v>
      </c>
      <c r="AD134" s="4">
        <v>0.125</v>
      </c>
      <c r="AE134" s="4">
        <v>4.8774999999999995</v>
      </c>
      <c r="AF134" s="4">
        <v>0</v>
      </c>
      <c r="AG134" s="4">
        <v>0</v>
      </c>
      <c r="AH134" s="4">
        <v>0.12</v>
      </c>
      <c r="AI134" s="4">
        <v>0</v>
      </c>
      <c r="AJ134" s="4">
        <v>100</v>
      </c>
      <c r="AK134" s="54">
        <v>8</v>
      </c>
      <c r="AL134" s="4">
        <f t="shared" si="109"/>
        <v>0.35000406603236556</v>
      </c>
      <c r="AM134" s="4">
        <f t="shared" si="110"/>
        <v>4.5539562494917463E-3</v>
      </c>
      <c r="AN134" s="4">
        <f t="shared" si="111"/>
        <v>1.6345450109782875</v>
      </c>
      <c r="AO134" s="4">
        <f t="shared" si="112"/>
        <v>2.3547206635764821</v>
      </c>
      <c r="AP134" s="4">
        <f t="shared" si="113"/>
        <v>1.6264129462470522E-2</v>
      </c>
      <c r="AQ134" s="4">
        <f t="shared" si="114"/>
        <v>0.63462633162559967</v>
      </c>
      <c r="AR134" s="4">
        <f t="shared" si="115"/>
        <v>0</v>
      </c>
      <c r="AS134" s="4">
        <f t="shared" si="116"/>
        <v>0</v>
      </c>
      <c r="AT134" s="4">
        <f t="shared" si="117"/>
        <v>1.56135642839717E-2</v>
      </c>
      <c r="AU134" s="4">
        <f t="shared" si="118"/>
        <v>0</v>
      </c>
      <c r="AV134" s="4">
        <f t="shared" si="119"/>
        <v>5.0103277222086691</v>
      </c>
      <c r="AW134" s="4">
        <f t="shared" si="120"/>
        <v>1.0008945271204357</v>
      </c>
      <c r="AX134" s="4">
        <f t="shared" si="121"/>
        <v>0.98463039765796523</v>
      </c>
      <c r="AY134" s="4">
        <f t="shared" si="122"/>
        <v>0.36626819549483608</v>
      </c>
      <c r="AZ134" s="4">
        <f t="shared" si="123"/>
        <v>0.63405914852128697</v>
      </c>
      <c r="BA134" s="4">
        <f t="shared" si="124"/>
        <v>0.34969125771855702</v>
      </c>
      <c r="BB134" s="4">
        <f t="shared" si="125"/>
        <v>1.6249593760156E-2</v>
      </c>
      <c r="BC134" s="4">
        <f t="shared" si="126"/>
        <v>63.405914852128696</v>
      </c>
      <c r="BD134" s="4">
        <f t="shared" si="127"/>
        <v>34.969125771855701</v>
      </c>
      <c r="BE134" s="4">
        <f t="shared" si="128"/>
        <v>1.6249593760156</v>
      </c>
      <c r="BF134" s="4">
        <f t="shared" si="129"/>
        <v>100</v>
      </c>
      <c r="BG134" s="4">
        <f t="shared" si="130"/>
        <v>0.64453254046911135</v>
      </c>
      <c r="BH134" s="4">
        <f t="shared" si="131"/>
        <v>0.35546745953088865</v>
      </c>
      <c r="BI134" s="4">
        <f t="shared" si="132"/>
        <v>0.95559502664298401</v>
      </c>
      <c r="BJ134" s="4">
        <f t="shared" si="133"/>
        <v>4.4404973357015994E-2</v>
      </c>
      <c r="BK134" s="57">
        <v>1.8620731379812554</v>
      </c>
    </row>
    <row r="135" spans="1:63" ht="12.95" customHeight="1" x14ac:dyDescent="0.2">
      <c r="B135" s="2">
        <v>43005</v>
      </c>
      <c r="C135" s="37" t="s">
        <v>342</v>
      </c>
      <c r="D135" s="6">
        <v>509.7407293572</v>
      </c>
      <c r="E135" s="6">
        <v>3231.4399999999996</v>
      </c>
      <c r="F135" s="6">
        <v>3257.3399999999992</v>
      </c>
      <c r="G135" s="6">
        <v>-1655.6399999999996</v>
      </c>
      <c r="H135" s="4" t="s">
        <v>26</v>
      </c>
      <c r="I135" s="5" t="s">
        <v>386</v>
      </c>
      <c r="J135" s="4" t="s">
        <v>328</v>
      </c>
      <c r="K135" s="4" t="s">
        <v>300</v>
      </c>
      <c r="L135" s="19">
        <v>2</v>
      </c>
      <c r="M135" s="19">
        <v>4</v>
      </c>
      <c r="N135" s="4">
        <v>3.9224999999999999</v>
      </c>
      <c r="O135" s="4">
        <v>0.05</v>
      </c>
      <c r="P135" s="4">
        <v>30.137499999999999</v>
      </c>
      <c r="Q135" s="4">
        <v>51.690000000000005</v>
      </c>
      <c r="R135" s="4">
        <v>0.32500000000000001</v>
      </c>
      <c r="S135" s="4">
        <v>12.995000000000001</v>
      </c>
      <c r="T135" s="4">
        <v>0</v>
      </c>
      <c r="U135" s="4">
        <v>0</v>
      </c>
      <c r="V135" s="4">
        <v>0.41249999999999998</v>
      </c>
      <c r="W135" s="4">
        <v>0</v>
      </c>
      <c r="X135" s="4">
        <v>99.557500000000005</v>
      </c>
      <c r="Y135" s="4">
        <v>61.494999999999997</v>
      </c>
      <c r="Z135" s="4">
        <v>2.6749999999999998</v>
      </c>
      <c r="AA135" s="4">
        <v>2.5000000000000001E-2</v>
      </c>
      <c r="AB135" s="4">
        <v>12.477500000000001</v>
      </c>
      <c r="AC135" s="4">
        <v>18.157499999999999</v>
      </c>
      <c r="AD135" s="4">
        <v>0.14750000000000002</v>
      </c>
      <c r="AE135" s="4">
        <v>4.8925000000000001</v>
      </c>
      <c r="AF135" s="4">
        <v>0</v>
      </c>
      <c r="AG135" s="4">
        <v>0</v>
      </c>
      <c r="AH135" s="4">
        <v>0.12</v>
      </c>
      <c r="AI135" s="4">
        <v>0</v>
      </c>
      <c r="AJ135" s="4">
        <v>100</v>
      </c>
      <c r="AK135" s="54">
        <v>8</v>
      </c>
      <c r="AL135" s="4">
        <f t="shared" si="109"/>
        <v>0.34799577201398491</v>
      </c>
      <c r="AM135" s="4">
        <f t="shared" si="110"/>
        <v>3.2522969347101396E-3</v>
      </c>
      <c r="AN135" s="4">
        <f t="shared" si="111"/>
        <v>1.6232214001138308</v>
      </c>
      <c r="AO135" s="4">
        <f t="shared" si="112"/>
        <v>2.362143263679974</v>
      </c>
      <c r="AP135" s="4">
        <f t="shared" si="113"/>
        <v>1.9188551914789825E-2</v>
      </c>
      <c r="AQ135" s="4">
        <f t="shared" si="114"/>
        <v>0.63647451012277434</v>
      </c>
      <c r="AR135" s="4">
        <f t="shared" si="115"/>
        <v>0</v>
      </c>
      <c r="AS135" s="4">
        <f t="shared" si="116"/>
        <v>0</v>
      </c>
      <c r="AT135" s="4">
        <f t="shared" si="117"/>
        <v>1.561102528660867E-2</v>
      </c>
      <c r="AU135" s="4">
        <f t="shared" si="118"/>
        <v>0</v>
      </c>
      <c r="AV135" s="4">
        <f t="shared" si="119"/>
        <v>5.0078868200666733</v>
      </c>
      <c r="AW135" s="4">
        <f t="shared" si="120"/>
        <v>1.0036588340515491</v>
      </c>
      <c r="AX135" s="4">
        <f t="shared" si="121"/>
        <v>0.98447028213675924</v>
      </c>
      <c r="AY135" s="4">
        <f t="shared" si="122"/>
        <v>0.36718432392877476</v>
      </c>
      <c r="AZ135" s="4">
        <f t="shared" si="123"/>
        <v>0.63415424497731687</v>
      </c>
      <c r="BA135" s="4">
        <f t="shared" si="124"/>
        <v>0.34672715489306544</v>
      </c>
      <c r="BB135" s="4">
        <f t="shared" si="125"/>
        <v>1.9118600129617629E-2</v>
      </c>
      <c r="BC135" s="4">
        <f t="shared" si="126"/>
        <v>63.415424497731685</v>
      </c>
      <c r="BD135" s="4">
        <f t="shared" si="127"/>
        <v>34.67271548930654</v>
      </c>
      <c r="BE135" s="4">
        <f t="shared" si="128"/>
        <v>1.9118600129617629</v>
      </c>
      <c r="BF135" s="4">
        <f t="shared" si="129"/>
        <v>100</v>
      </c>
      <c r="BG135" s="4">
        <f t="shared" si="130"/>
        <v>0.64651470102411634</v>
      </c>
      <c r="BH135" s="4">
        <f t="shared" si="131"/>
        <v>0.35348529897588371</v>
      </c>
      <c r="BI135" s="4">
        <f t="shared" si="132"/>
        <v>0.94774136403897247</v>
      </c>
      <c r="BJ135" s="4">
        <f t="shared" si="133"/>
        <v>5.2258635961027464E-2</v>
      </c>
      <c r="BK135" s="57"/>
    </row>
    <row r="136" spans="1:63" ht="12.95" customHeight="1" x14ac:dyDescent="0.2">
      <c r="B136" s="2">
        <v>43005</v>
      </c>
      <c r="C136" s="37" t="s">
        <v>342</v>
      </c>
      <c r="D136" s="6">
        <v>509.7407293572</v>
      </c>
      <c r="E136" s="6">
        <v>3231.4399999999996</v>
      </c>
      <c r="F136" s="6">
        <v>3257.3399999999992</v>
      </c>
      <c r="G136" s="6">
        <v>-1655.6399999999996</v>
      </c>
      <c r="H136" s="4" t="s">
        <v>26</v>
      </c>
      <c r="I136" s="5" t="s">
        <v>386</v>
      </c>
      <c r="J136" s="4" t="s">
        <v>328</v>
      </c>
      <c r="K136" s="4" t="s">
        <v>300</v>
      </c>
      <c r="L136" s="19">
        <v>3</v>
      </c>
      <c r="M136" s="19">
        <v>3</v>
      </c>
      <c r="N136" s="4">
        <v>3.9166666666666665</v>
      </c>
      <c r="O136" s="4">
        <v>4.6666666666666669E-2</v>
      </c>
      <c r="P136" s="4">
        <v>30.290000000000003</v>
      </c>
      <c r="Q136" s="4">
        <v>51.470000000000006</v>
      </c>
      <c r="R136" s="4">
        <v>0.28000000000000003</v>
      </c>
      <c r="S136" s="4">
        <v>12.986666666666666</v>
      </c>
      <c r="T136" s="4">
        <v>0</v>
      </c>
      <c r="U136" s="4">
        <v>0</v>
      </c>
      <c r="V136" s="4">
        <v>0.36000000000000004</v>
      </c>
      <c r="W136" s="4">
        <v>0</v>
      </c>
      <c r="X136" s="4">
        <v>99.40333333333335</v>
      </c>
      <c r="Y136" s="4">
        <v>61.493333333333339</v>
      </c>
      <c r="Z136" s="4">
        <v>2.6766666666666663</v>
      </c>
      <c r="AA136" s="4">
        <v>2.6666666666666668E-2</v>
      </c>
      <c r="AB136" s="4">
        <v>12.56</v>
      </c>
      <c r="AC136" s="4">
        <v>18.11</v>
      </c>
      <c r="AD136" s="4">
        <v>0.12333333333333334</v>
      </c>
      <c r="AE136" s="4">
        <v>4.8933333333333335</v>
      </c>
      <c r="AF136" s="4">
        <v>0</v>
      </c>
      <c r="AG136" s="4">
        <v>0</v>
      </c>
      <c r="AH136" s="4">
        <v>0.10666666666666667</v>
      </c>
      <c r="AI136" s="4">
        <v>0</v>
      </c>
      <c r="AJ136" s="4">
        <v>100</v>
      </c>
      <c r="AK136" s="54">
        <v>8</v>
      </c>
      <c r="AL136" s="4">
        <f t="shared" si="109"/>
        <v>0.34822202948829134</v>
      </c>
      <c r="AM136" s="4">
        <f t="shared" si="110"/>
        <v>3.469210754553339E-3</v>
      </c>
      <c r="AN136" s="4">
        <f t="shared" si="111"/>
        <v>1.6339982653946226</v>
      </c>
      <c r="AO136" s="4">
        <f t="shared" si="112"/>
        <v>2.3560277536860359</v>
      </c>
      <c r="AP136" s="4">
        <f t="shared" si="113"/>
        <v>1.6045099739809193E-2</v>
      </c>
      <c r="AQ136" s="4">
        <f t="shared" si="114"/>
        <v>0.63660017346053765</v>
      </c>
      <c r="AR136" s="4">
        <f t="shared" si="115"/>
        <v>0</v>
      </c>
      <c r="AS136" s="4">
        <f t="shared" si="116"/>
        <v>0</v>
      </c>
      <c r="AT136" s="4">
        <f t="shared" si="117"/>
        <v>1.3876843018213356E-2</v>
      </c>
      <c r="AU136" s="4">
        <f t="shared" si="118"/>
        <v>0</v>
      </c>
      <c r="AV136" s="4">
        <f t="shared" si="119"/>
        <v>5.0082393755420638</v>
      </c>
      <c r="AW136" s="4">
        <f t="shared" si="120"/>
        <v>1.0008673026886381</v>
      </c>
      <c r="AX136" s="4">
        <f t="shared" si="121"/>
        <v>0.98482220294882894</v>
      </c>
      <c r="AY136" s="4">
        <f t="shared" si="122"/>
        <v>0.36426712922810056</v>
      </c>
      <c r="AZ136" s="4">
        <f t="shared" si="123"/>
        <v>0.636048526863085</v>
      </c>
      <c r="BA136" s="4">
        <f t="shared" si="124"/>
        <v>0.34792027729636049</v>
      </c>
      <c r="BB136" s="4">
        <f t="shared" si="125"/>
        <v>1.6031195840554596E-2</v>
      </c>
      <c r="BC136" s="4">
        <f t="shared" si="126"/>
        <v>63.604852686308497</v>
      </c>
      <c r="BD136" s="4">
        <f t="shared" si="127"/>
        <v>34.792027729636047</v>
      </c>
      <c r="BE136" s="4">
        <f t="shared" si="128"/>
        <v>1.6031195840554595</v>
      </c>
      <c r="BF136" s="4">
        <f t="shared" si="129"/>
        <v>100</v>
      </c>
      <c r="BG136" s="4">
        <f t="shared" si="130"/>
        <v>0.64641127256715114</v>
      </c>
      <c r="BH136" s="4">
        <f t="shared" si="131"/>
        <v>0.35358872743284897</v>
      </c>
      <c r="BI136" s="4">
        <f t="shared" si="132"/>
        <v>0.95595238095238089</v>
      </c>
      <c r="BJ136" s="4">
        <f t="shared" si="133"/>
        <v>4.4047619047619051E-2</v>
      </c>
      <c r="BK136" s="57"/>
    </row>
    <row r="137" spans="1:63" ht="12.95" customHeight="1" x14ac:dyDescent="0.2">
      <c r="B137" s="2">
        <v>43005</v>
      </c>
      <c r="C137" s="37" t="s">
        <v>342</v>
      </c>
      <c r="D137" s="6">
        <v>509.7407293572</v>
      </c>
      <c r="E137" s="6">
        <v>3231.4399999999996</v>
      </c>
      <c r="F137" s="6">
        <v>3257.3399999999992</v>
      </c>
      <c r="G137" s="6">
        <v>-1655.6399999999996</v>
      </c>
      <c r="H137" s="4" t="s">
        <v>26</v>
      </c>
      <c r="I137" s="5" t="s">
        <v>386</v>
      </c>
      <c r="J137" s="4" t="s">
        <v>328</v>
      </c>
      <c r="K137" s="4" t="s">
        <v>300</v>
      </c>
      <c r="L137" s="19">
        <v>4</v>
      </c>
      <c r="M137" s="19">
        <v>3</v>
      </c>
      <c r="N137" s="4">
        <v>3.9033333333333329</v>
      </c>
      <c r="O137" s="4">
        <v>1.6666666666666666E-2</v>
      </c>
      <c r="P137" s="4">
        <v>30.433333333333334</v>
      </c>
      <c r="Q137" s="4">
        <v>51.583333333333336</v>
      </c>
      <c r="R137" s="4">
        <v>0.29666666666666669</v>
      </c>
      <c r="S137" s="4">
        <v>13.076666666666666</v>
      </c>
      <c r="T137" s="4">
        <v>0</v>
      </c>
      <c r="U137" s="4">
        <v>1.3333333333333334E-2</v>
      </c>
      <c r="V137" s="4">
        <v>0.39999999999999997</v>
      </c>
      <c r="W137" s="4">
        <v>0</v>
      </c>
      <c r="X137" s="4">
        <v>99.736666666666679</v>
      </c>
      <c r="Y137" s="4">
        <v>61.493333333333332</v>
      </c>
      <c r="Z137" s="4">
        <v>2.6533333333333329</v>
      </c>
      <c r="AA137" s="4">
        <v>0.01</v>
      </c>
      <c r="AB137" s="4">
        <v>12.579999999999998</v>
      </c>
      <c r="AC137" s="4">
        <v>18.09</v>
      </c>
      <c r="AD137" s="4">
        <v>0.13333333333333333</v>
      </c>
      <c r="AE137" s="4">
        <v>4.9133333333333331</v>
      </c>
      <c r="AF137" s="4">
        <v>0</v>
      </c>
      <c r="AG137" s="4">
        <v>3.3333333333333335E-3</v>
      </c>
      <c r="AH137" s="4">
        <v>0.11333333333333333</v>
      </c>
      <c r="AI137" s="4">
        <v>0</v>
      </c>
      <c r="AJ137" s="4">
        <v>100</v>
      </c>
      <c r="AK137" s="54">
        <v>8</v>
      </c>
      <c r="AL137" s="4">
        <f t="shared" si="109"/>
        <v>0.34518647007805719</v>
      </c>
      <c r="AM137" s="4">
        <f t="shared" si="110"/>
        <v>1.3009540329575024E-3</v>
      </c>
      <c r="AN137" s="4">
        <f t="shared" si="111"/>
        <v>1.6366001734605375</v>
      </c>
      <c r="AO137" s="4">
        <f t="shared" si="112"/>
        <v>2.3534258456201216</v>
      </c>
      <c r="AP137" s="4">
        <f t="shared" si="113"/>
        <v>1.7346053772766698E-2</v>
      </c>
      <c r="AQ137" s="4">
        <f t="shared" si="114"/>
        <v>0.63920208152645275</v>
      </c>
      <c r="AR137" s="4">
        <f t="shared" si="115"/>
        <v>0</v>
      </c>
      <c r="AS137" s="4">
        <f t="shared" si="116"/>
        <v>4.3365134431916743E-4</v>
      </c>
      <c r="AT137" s="4">
        <f t="shared" si="117"/>
        <v>1.4744145706851692E-2</v>
      </c>
      <c r="AU137" s="4">
        <f t="shared" si="118"/>
        <v>0</v>
      </c>
      <c r="AV137" s="4">
        <f t="shared" si="119"/>
        <v>5.0082393755420638</v>
      </c>
      <c r="AW137" s="4">
        <f t="shared" si="120"/>
        <v>1.0017346053772767</v>
      </c>
      <c r="AX137" s="4">
        <f t="shared" si="121"/>
        <v>0.98438855160450989</v>
      </c>
      <c r="AY137" s="4">
        <f t="shared" si="122"/>
        <v>0.36253252385082391</v>
      </c>
      <c r="AZ137" s="4">
        <f t="shared" si="123"/>
        <v>0.63809523809523816</v>
      </c>
      <c r="BA137" s="4">
        <f t="shared" si="124"/>
        <v>0.34458874458874456</v>
      </c>
      <c r="BB137" s="4">
        <f t="shared" si="125"/>
        <v>1.7316017316017319E-2</v>
      </c>
      <c r="BC137" s="4">
        <f t="shared" si="126"/>
        <v>63.809523809523817</v>
      </c>
      <c r="BD137" s="4">
        <f t="shared" si="127"/>
        <v>34.458874458874455</v>
      </c>
      <c r="BE137" s="4">
        <f t="shared" si="128"/>
        <v>1.731601731601732</v>
      </c>
      <c r="BF137" s="4">
        <f t="shared" si="129"/>
        <v>100</v>
      </c>
      <c r="BG137" s="4">
        <f t="shared" si="130"/>
        <v>0.64933920704845827</v>
      </c>
      <c r="BH137" s="4">
        <f t="shared" si="131"/>
        <v>0.35066079295154184</v>
      </c>
      <c r="BI137" s="4">
        <f t="shared" si="132"/>
        <v>0.95215311004784686</v>
      </c>
      <c r="BJ137" s="4">
        <f t="shared" si="133"/>
        <v>4.7846889952153124E-2</v>
      </c>
      <c r="BK137" s="57"/>
    </row>
    <row r="138" spans="1:63" ht="12.95" customHeight="1" x14ac:dyDescent="0.2">
      <c r="B138" s="2">
        <v>43005</v>
      </c>
      <c r="C138" s="37" t="s">
        <v>342</v>
      </c>
      <c r="D138" s="6">
        <v>509.7407293572</v>
      </c>
      <c r="E138" s="6">
        <v>3231.4399999999996</v>
      </c>
      <c r="F138" s="6">
        <v>3257.3399999999992</v>
      </c>
      <c r="G138" s="6">
        <v>-1655.6399999999996</v>
      </c>
      <c r="H138" s="4" t="s">
        <v>26</v>
      </c>
      <c r="I138" s="5" t="s">
        <v>386</v>
      </c>
      <c r="J138" s="4" t="s">
        <v>328</v>
      </c>
      <c r="K138" s="4" t="s">
        <v>300</v>
      </c>
      <c r="L138" s="19">
        <v>5</v>
      </c>
      <c r="M138" s="19">
        <v>3</v>
      </c>
      <c r="N138" s="4">
        <v>3.75</v>
      </c>
      <c r="O138" s="4">
        <v>0.03</v>
      </c>
      <c r="P138" s="4">
        <v>30.666666666666668</v>
      </c>
      <c r="Q138" s="4">
        <v>51.103333333333332</v>
      </c>
      <c r="R138" s="4">
        <v>0.26333333333333336</v>
      </c>
      <c r="S138" s="4">
        <v>13.366666666666665</v>
      </c>
      <c r="T138" s="4">
        <v>0</v>
      </c>
      <c r="U138" s="4">
        <v>0</v>
      </c>
      <c r="V138" s="4">
        <v>0.38666666666666666</v>
      </c>
      <c r="W138" s="4">
        <v>0</v>
      </c>
      <c r="X138" s="4">
        <v>99.63</v>
      </c>
      <c r="Y138" s="4">
        <v>61.483333333333327</v>
      </c>
      <c r="Z138" s="4">
        <v>2.5566666666666666</v>
      </c>
      <c r="AA138" s="4">
        <v>1.3333333333333334E-2</v>
      </c>
      <c r="AB138" s="4">
        <v>12.700000000000001</v>
      </c>
      <c r="AC138" s="4">
        <v>17.96</v>
      </c>
      <c r="AD138" s="4">
        <v>0.11666666666666665</v>
      </c>
      <c r="AE138" s="4">
        <v>5.0333333333333341</v>
      </c>
      <c r="AF138" s="4">
        <v>0</v>
      </c>
      <c r="AG138" s="4">
        <v>0</v>
      </c>
      <c r="AH138" s="4">
        <v>0.11666666666666665</v>
      </c>
      <c r="AI138" s="4">
        <v>0</v>
      </c>
      <c r="AJ138" s="4">
        <v>100</v>
      </c>
      <c r="AK138" s="54">
        <v>8</v>
      </c>
      <c r="AL138" s="4">
        <f t="shared" si="109"/>
        <v>0.33266467877473571</v>
      </c>
      <c r="AM138" s="4">
        <f t="shared" si="110"/>
        <v>1.7348875033884523E-3</v>
      </c>
      <c r="AN138" s="4">
        <f t="shared" si="111"/>
        <v>1.6524803469775009</v>
      </c>
      <c r="AO138" s="4">
        <f t="shared" si="112"/>
        <v>2.3368934670642454</v>
      </c>
      <c r="AP138" s="4">
        <f t="shared" si="113"/>
        <v>1.5180265654648955E-2</v>
      </c>
      <c r="AQ138" s="4">
        <f t="shared" si="114"/>
        <v>0.65492003252914077</v>
      </c>
      <c r="AR138" s="4">
        <f t="shared" si="115"/>
        <v>0</v>
      </c>
      <c r="AS138" s="4">
        <f t="shared" si="116"/>
        <v>0</v>
      </c>
      <c r="AT138" s="4">
        <f t="shared" si="117"/>
        <v>1.5180265654648955E-2</v>
      </c>
      <c r="AU138" s="4">
        <f t="shared" si="118"/>
        <v>0</v>
      </c>
      <c r="AV138" s="4">
        <f t="shared" si="119"/>
        <v>5.0090539441583104</v>
      </c>
      <c r="AW138" s="4">
        <f t="shared" si="120"/>
        <v>1.0027649769585254</v>
      </c>
      <c r="AX138" s="4">
        <f t="shared" si="121"/>
        <v>0.98758471130387648</v>
      </c>
      <c r="AY138" s="4">
        <f t="shared" si="122"/>
        <v>0.34784494442938468</v>
      </c>
      <c r="AZ138" s="4">
        <f t="shared" si="123"/>
        <v>0.65311418685121114</v>
      </c>
      <c r="BA138" s="4">
        <f t="shared" si="124"/>
        <v>0.33174740484429066</v>
      </c>
      <c r="BB138" s="4">
        <f t="shared" si="125"/>
        <v>1.5138408304498268E-2</v>
      </c>
      <c r="BC138" s="4">
        <f t="shared" si="126"/>
        <v>65.311418685121112</v>
      </c>
      <c r="BD138" s="4">
        <f t="shared" si="127"/>
        <v>33.174740484429066</v>
      </c>
      <c r="BE138" s="4">
        <f t="shared" si="128"/>
        <v>1.5138408304498268</v>
      </c>
      <c r="BF138" s="4">
        <f t="shared" si="129"/>
        <v>100</v>
      </c>
      <c r="BG138" s="4">
        <f t="shared" si="130"/>
        <v>0.66315327184892403</v>
      </c>
      <c r="BH138" s="4">
        <f t="shared" si="131"/>
        <v>0.33684672815107597</v>
      </c>
      <c r="BI138" s="4">
        <f t="shared" si="132"/>
        <v>0.95635910224438903</v>
      </c>
      <c r="BJ138" s="4">
        <f t="shared" si="133"/>
        <v>4.3640897755610968E-2</v>
      </c>
      <c r="BK138" s="57"/>
    </row>
    <row r="139" spans="1:63" ht="12.95" customHeight="1" x14ac:dyDescent="0.2">
      <c r="BC139" s="4"/>
      <c r="BK139" s="4"/>
    </row>
    <row r="140" spans="1:63" ht="12.95" customHeight="1" x14ac:dyDescent="0.2">
      <c r="BK140" s="4"/>
    </row>
    <row r="141" spans="1:63" ht="12.95" customHeight="1" x14ac:dyDescent="0.2">
      <c r="A141" s="50" t="s">
        <v>399</v>
      </c>
      <c r="BK141" s="4"/>
    </row>
    <row r="142" spans="1:63" ht="12.95" customHeight="1" x14ac:dyDescent="0.2">
      <c r="A142" s="17">
        <v>1</v>
      </c>
      <c r="B142" s="2">
        <v>43003</v>
      </c>
      <c r="C142" s="37" t="s">
        <v>327</v>
      </c>
      <c r="D142" s="6">
        <v>36.840000000000003</v>
      </c>
      <c r="E142" s="6">
        <v>2758.54</v>
      </c>
      <c r="F142" s="6">
        <v>2756.5</v>
      </c>
      <c r="G142" s="6">
        <v>-1182.74</v>
      </c>
      <c r="H142" s="4" t="s">
        <v>320</v>
      </c>
      <c r="I142" s="5" t="s">
        <v>248</v>
      </c>
      <c r="J142" s="4" t="s">
        <v>328</v>
      </c>
      <c r="K142" s="4" t="s">
        <v>402</v>
      </c>
      <c r="L142" s="19">
        <v>1</v>
      </c>
      <c r="M142" s="19">
        <v>3</v>
      </c>
      <c r="N142" s="4">
        <v>2.5866666666666664</v>
      </c>
      <c r="O142" s="4">
        <v>7.3333333333333348E-2</v>
      </c>
      <c r="P142" s="4">
        <v>32.57</v>
      </c>
      <c r="Q142" s="4">
        <v>48.120000000000005</v>
      </c>
      <c r="R142" s="4">
        <v>0.11333333333333333</v>
      </c>
      <c r="S142" s="4">
        <v>15.51</v>
      </c>
      <c r="T142" s="4">
        <v>0</v>
      </c>
      <c r="U142" s="4">
        <v>0</v>
      </c>
      <c r="V142" s="4">
        <v>0.55999999999999994</v>
      </c>
      <c r="W142" s="4">
        <v>0</v>
      </c>
      <c r="X142" s="4">
        <v>99.589999999999989</v>
      </c>
      <c r="Y142" s="4">
        <v>61.456666666666671</v>
      </c>
      <c r="Z142" s="4">
        <v>1.7766666666666666</v>
      </c>
      <c r="AA142" s="4">
        <v>0.04</v>
      </c>
      <c r="AB142" s="4">
        <v>13.586666666666666</v>
      </c>
      <c r="AC142" s="4">
        <v>17.03</v>
      </c>
      <c r="AD142" s="4">
        <v>5.000000000000001E-2</v>
      </c>
      <c r="AE142" s="4">
        <v>5.8833333333333329</v>
      </c>
      <c r="AF142" s="4">
        <v>0</v>
      </c>
      <c r="AG142" s="4">
        <v>0</v>
      </c>
      <c r="AH142" s="4">
        <v>0.16666666666666666</v>
      </c>
      <c r="AI142" s="4">
        <v>0</v>
      </c>
      <c r="AJ142" s="4">
        <v>100</v>
      </c>
      <c r="AK142" s="5">
        <v>8</v>
      </c>
      <c r="AL142" s="4">
        <v>0.23127406844931386</v>
      </c>
      <c r="AM142" s="4">
        <v>5.206920865650594E-3</v>
      </c>
      <c r="AN142" s="4">
        <v>1.7686174540326516</v>
      </c>
      <c r="AO142" s="4">
        <v>2.2168465585507406</v>
      </c>
      <c r="AP142" s="4">
        <v>6.5086510820632432E-3</v>
      </c>
      <c r="AQ142" s="4">
        <v>0.7658512773227748</v>
      </c>
      <c r="AR142" s="4">
        <v>0</v>
      </c>
      <c r="AS142" s="4">
        <v>0</v>
      </c>
      <c r="AT142" s="4">
        <v>2.1695503606877473E-2</v>
      </c>
      <c r="AU142" s="4">
        <v>0</v>
      </c>
      <c r="AV142" s="4">
        <v>5.0160004339100723</v>
      </c>
      <c r="AW142" s="4">
        <v>1.0036339968541519</v>
      </c>
      <c r="AX142" s="4">
        <v>0.99712534577208867</v>
      </c>
      <c r="AY142" s="4">
        <v>0.23778271953137711</v>
      </c>
      <c r="AZ142" s="4">
        <v>0.76307825335062696</v>
      </c>
      <c r="BA142" s="4">
        <v>0.23043666234327714</v>
      </c>
      <c r="BB142" s="4">
        <v>6.4850843060959805E-3</v>
      </c>
      <c r="BC142" s="4">
        <v>76.307825335062702</v>
      </c>
      <c r="BD142" s="4">
        <v>23.043666234327713</v>
      </c>
      <c r="BE142" s="4">
        <v>0.64850843060959806</v>
      </c>
      <c r="BF142" s="4">
        <v>100.00000000000001</v>
      </c>
      <c r="BG142" s="4">
        <v>0.76805918189730205</v>
      </c>
      <c r="BH142" s="4">
        <v>0.23194081810269801</v>
      </c>
      <c r="BI142" s="4">
        <v>0.97262773722627738</v>
      </c>
      <c r="BJ142" s="4">
        <v>2.7372262773722632E-2</v>
      </c>
      <c r="BK142" s="4">
        <v>0</v>
      </c>
    </row>
    <row r="143" spans="1:63" ht="12.95" customHeight="1" x14ac:dyDescent="0.2">
      <c r="A143" s="17">
        <v>2</v>
      </c>
      <c r="B143" s="2">
        <v>43006</v>
      </c>
      <c r="C143" s="37" t="s">
        <v>18</v>
      </c>
      <c r="D143" s="6">
        <v>55</v>
      </c>
      <c r="E143" s="6">
        <v>2776.7</v>
      </c>
      <c r="F143" s="6">
        <v>2774.66</v>
      </c>
      <c r="G143" s="6">
        <v>-1200.8999999999999</v>
      </c>
      <c r="H143" s="4" t="s">
        <v>320</v>
      </c>
      <c r="I143" s="5" t="s">
        <v>379</v>
      </c>
      <c r="J143" s="4" t="s">
        <v>328</v>
      </c>
      <c r="K143" s="4" t="s">
        <v>402</v>
      </c>
      <c r="L143" s="19">
        <v>40</v>
      </c>
      <c r="M143" s="19">
        <v>7</v>
      </c>
      <c r="N143" s="4">
        <v>2.672857142857143</v>
      </c>
      <c r="O143" s="4">
        <v>0.33142857142857141</v>
      </c>
      <c r="P143" s="4">
        <v>31.72</v>
      </c>
      <c r="Q143" s="4">
        <v>48.164285714285711</v>
      </c>
      <c r="R143" s="4">
        <v>0.13714285714285715</v>
      </c>
      <c r="S143" s="4">
        <v>14.741428571428569</v>
      </c>
      <c r="T143" s="4">
        <v>0</v>
      </c>
      <c r="U143" s="4">
        <v>0</v>
      </c>
      <c r="V143" s="4">
        <v>1.1471428571428572</v>
      </c>
      <c r="W143" s="4">
        <v>0</v>
      </c>
      <c r="X143" s="4">
        <v>98.982857142857142</v>
      </c>
      <c r="Y143" s="4">
        <v>61.437142857142852</v>
      </c>
      <c r="Z143" s="4">
        <v>1.8471428571428572</v>
      </c>
      <c r="AA143" s="4">
        <v>0.17714285714285713</v>
      </c>
      <c r="AB143" s="4">
        <v>13.322857142857144</v>
      </c>
      <c r="AC143" s="4">
        <v>17.164285714285715</v>
      </c>
      <c r="AD143" s="4">
        <v>6.4285714285714293E-2</v>
      </c>
      <c r="AE143" s="4">
        <v>5.6271428571428572</v>
      </c>
      <c r="AF143" s="4">
        <v>0</v>
      </c>
      <c r="AG143" s="4">
        <v>0</v>
      </c>
      <c r="AH143" s="4">
        <v>0.34285714285714286</v>
      </c>
      <c r="AI143" s="4">
        <v>0</v>
      </c>
      <c r="AJ143" s="4">
        <v>100</v>
      </c>
      <c r="AK143" s="5">
        <v>8</v>
      </c>
      <c r="AL143" s="4">
        <v>0.24052457796586527</v>
      </c>
      <c r="AM143" s="4">
        <v>2.3066548853648328E-2</v>
      </c>
      <c r="AN143" s="4">
        <v>1.7348276984606801</v>
      </c>
      <c r="AO143" s="4">
        <v>2.2350369715853602</v>
      </c>
      <c r="AP143" s="4">
        <v>8.370924987211089E-3</v>
      </c>
      <c r="AQ143" s="4">
        <v>0.73273496721387721</v>
      </c>
      <c r="AR143" s="4">
        <v>0</v>
      </c>
      <c r="AS143" s="4">
        <v>0</v>
      </c>
      <c r="AT143" s="4">
        <v>4.4644933265125801E-2</v>
      </c>
      <c r="AU143" s="4">
        <v>0</v>
      </c>
      <c r="AV143" s="4">
        <v>5.0192066223317688</v>
      </c>
      <c r="AW143" s="4">
        <v>0.98163047016695348</v>
      </c>
      <c r="AX143" s="4">
        <v>0.97325954517974245</v>
      </c>
      <c r="AY143" s="4">
        <v>0.24889550295307636</v>
      </c>
      <c r="AZ143" s="4">
        <v>0.7464468447981808</v>
      </c>
      <c r="BA143" s="4">
        <v>0.24502558271745312</v>
      </c>
      <c r="BB143" s="4">
        <v>8.527572484366119E-3</v>
      </c>
      <c r="BC143" s="4">
        <v>74.644684479818082</v>
      </c>
      <c r="BD143" s="4">
        <v>24.502558271745311</v>
      </c>
      <c r="BE143" s="4">
        <v>0.85275724843661194</v>
      </c>
      <c r="BF143" s="4">
        <v>100.00000000000001</v>
      </c>
      <c r="BG143" s="4">
        <v>0.75286697247706424</v>
      </c>
      <c r="BH143" s="4">
        <v>0.24713302752293581</v>
      </c>
      <c r="BI143" s="4">
        <v>0.96636771300448432</v>
      </c>
      <c r="BJ143" s="4">
        <v>3.3632286995515695E-2</v>
      </c>
      <c r="BK143" s="57">
        <v>13.345159989570504</v>
      </c>
    </row>
    <row r="144" spans="1:63" ht="12.95" customHeight="1" x14ac:dyDescent="0.2">
      <c r="B144" s="2">
        <v>43006</v>
      </c>
      <c r="C144" s="37" t="s">
        <v>18</v>
      </c>
      <c r="D144" s="6">
        <v>55</v>
      </c>
      <c r="E144" s="6">
        <v>2776.7</v>
      </c>
      <c r="F144" s="6">
        <v>2774.66</v>
      </c>
      <c r="G144" s="6">
        <v>-1200.8999999999999</v>
      </c>
      <c r="H144" s="4" t="s">
        <v>320</v>
      </c>
      <c r="I144" s="5" t="s">
        <v>379</v>
      </c>
      <c r="J144" s="4" t="s">
        <v>328</v>
      </c>
      <c r="K144" s="4" t="s">
        <v>402</v>
      </c>
      <c r="L144" s="19">
        <v>41</v>
      </c>
      <c r="M144" s="19">
        <v>7</v>
      </c>
      <c r="N144" s="4">
        <v>2.6385714285714283</v>
      </c>
      <c r="O144" s="4">
        <v>8.5714285714285729E-2</v>
      </c>
      <c r="P144" s="4">
        <v>32.15857142857142</v>
      </c>
      <c r="Q144" s="4">
        <v>48.43</v>
      </c>
      <c r="R144" s="4">
        <v>0.16</v>
      </c>
      <c r="S144" s="4">
        <v>15.167142857142858</v>
      </c>
      <c r="T144" s="4">
        <v>0</v>
      </c>
      <c r="U144" s="4">
        <v>0</v>
      </c>
      <c r="V144" s="4">
        <v>0.53714285714285714</v>
      </c>
      <c r="W144" s="4">
        <v>0</v>
      </c>
      <c r="X144" s="4">
        <v>99.248571428571424</v>
      </c>
      <c r="Y144" s="4">
        <v>61.485714285714288</v>
      </c>
      <c r="Z144" s="4">
        <v>1.8157142857142858</v>
      </c>
      <c r="AA144" s="4">
        <v>4.5714285714285714E-2</v>
      </c>
      <c r="AB144" s="4">
        <v>13.45142857142857</v>
      </c>
      <c r="AC144" s="4">
        <v>17.188571428571429</v>
      </c>
      <c r="AD144" s="4">
        <v>7.1428571428571425E-2</v>
      </c>
      <c r="AE144" s="4">
        <v>5.7671428571428569</v>
      </c>
      <c r="AF144" s="4">
        <v>0</v>
      </c>
      <c r="AG144" s="4">
        <v>0</v>
      </c>
      <c r="AH144" s="4">
        <v>0.15857142857142859</v>
      </c>
      <c r="AI144" s="4">
        <v>0</v>
      </c>
      <c r="AJ144" s="4">
        <v>100</v>
      </c>
      <c r="AK144" s="5">
        <v>8</v>
      </c>
      <c r="AL144" s="4">
        <v>0.23624535315985132</v>
      </c>
      <c r="AM144" s="4">
        <v>5.9479553903345724E-3</v>
      </c>
      <c r="AN144" s="4">
        <v>1.7501858736059479</v>
      </c>
      <c r="AO144" s="4">
        <v>2.2364312267657991</v>
      </c>
      <c r="AP144" s="4">
        <v>9.2936802973977699E-3</v>
      </c>
      <c r="AQ144" s="4">
        <v>0.75037174721189592</v>
      </c>
      <c r="AR144" s="4">
        <v>0</v>
      </c>
      <c r="AS144" s="4">
        <v>0</v>
      </c>
      <c r="AT144" s="4">
        <v>2.0631970260223051E-2</v>
      </c>
      <c r="AU144" s="4">
        <v>0</v>
      </c>
      <c r="AV144" s="4">
        <v>5.0091078066914498</v>
      </c>
      <c r="AW144" s="4">
        <v>0.99591078066914496</v>
      </c>
      <c r="AX144" s="4">
        <v>0.98661710037174721</v>
      </c>
      <c r="AY144" s="4">
        <v>0.24553903345724909</v>
      </c>
      <c r="AZ144" s="4">
        <v>0.75345278088839118</v>
      </c>
      <c r="BA144" s="4">
        <v>0.23721537887271371</v>
      </c>
      <c r="BB144" s="4">
        <v>9.3318402388951113E-3</v>
      </c>
      <c r="BC144" s="4">
        <v>75.345278088839123</v>
      </c>
      <c r="BD144" s="4">
        <v>23.721537887271371</v>
      </c>
      <c r="BE144" s="4">
        <v>0.93318402388951116</v>
      </c>
      <c r="BF144" s="4">
        <v>100</v>
      </c>
      <c r="BG144" s="4">
        <v>0.76055011303692543</v>
      </c>
      <c r="BH144" s="4">
        <v>0.23944988696307462</v>
      </c>
      <c r="BI144" s="4">
        <v>0.96214988644965938</v>
      </c>
      <c r="BJ144" s="4">
        <v>3.7850113550340653E-2</v>
      </c>
      <c r="BK144" s="57"/>
    </row>
    <row r="145" spans="1:63" ht="12.95" customHeight="1" x14ac:dyDescent="0.2">
      <c r="B145" s="2">
        <v>43006</v>
      </c>
      <c r="C145" s="37" t="s">
        <v>18</v>
      </c>
      <c r="D145" s="6">
        <v>55</v>
      </c>
      <c r="E145" s="6">
        <v>2776.7</v>
      </c>
      <c r="F145" s="6">
        <v>2774.66</v>
      </c>
      <c r="G145" s="6">
        <v>-1200.8999999999999</v>
      </c>
      <c r="H145" s="4" t="s">
        <v>320</v>
      </c>
      <c r="I145" s="5" t="s">
        <v>379</v>
      </c>
      <c r="J145" s="4" t="s">
        <v>328</v>
      </c>
      <c r="K145" s="4" t="s">
        <v>402</v>
      </c>
      <c r="L145" s="19">
        <v>42</v>
      </c>
      <c r="M145" s="19">
        <v>5</v>
      </c>
      <c r="N145" s="4">
        <v>2.6019999999999999</v>
      </c>
      <c r="O145" s="4">
        <v>0.14400000000000002</v>
      </c>
      <c r="P145" s="4">
        <v>32.044000000000004</v>
      </c>
      <c r="Q145" s="4">
        <v>48.309999999999995</v>
      </c>
      <c r="R145" s="4">
        <v>0.16200000000000001</v>
      </c>
      <c r="S145" s="4">
        <v>15.128</v>
      </c>
      <c r="T145" s="4">
        <v>0</v>
      </c>
      <c r="U145" s="4">
        <v>0</v>
      </c>
      <c r="V145" s="4">
        <v>0.65999999999999992</v>
      </c>
      <c r="W145" s="4">
        <v>0</v>
      </c>
      <c r="X145" s="4">
        <v>99.122</v>
      </c>
      <c r="Y145" s="4">
        <v>61.477999999999994</v>
      </c>
      <c r="Z145" s="4">
        <v>1.7939999999999998</v>
      </c>
      <c r="AA145" s="4">
        <v>7.7999999999999986E-2</v>
      </c>
      <c r="AB145" s="4">
        <v>13.425999999999998</v>
      </c>
      <c r="AC145" s="4">
        <v>17.173999999999999</v>
      </c>
      <c r="AD145" s="4">
        <v>7.400000000000001E-2</v>
      </c>
      <c r="AE145" s="4">
        <v>5.7640000000000002</v>
      </c>
      <c r="AF145" s="4">
        <v>0</v>
      </c>
      <c r="AG145" s="4">
        <v>0</v>
      </c>
      <c r="AH145" s="4">
        <v>0.19600000000000001</v>
      </c>
      <c r="AI145" s="4">
        <v>0</v>
      </c>
      <c r="AJ145" s="4">
        <v>100</v>
      </c>
      <c r="AK145" s="5">
        <v>8</v>
      </c>
      <c r="AL145" s="4">
        <v>0.23344936400013014</v>
      </c>
      <c r="AM145" s="4">
        <v>1.0149972347831744E-2</v>
      </c>
      <c r="AN145" s="4">
        <v>1.7470965223331925</v>
      </c>
      <c r="AO145" s="4">
        <v>2.2348157064315695</v>
      </c>
      <c r="AP145" s="4">
        <v>9.6294609453788371E-3</v>
      </c>
      <c r="AQ145" s="4">
        <v>0.75005693093464343</v>
      </c>
      <c r="AR145" s="4">
        <v>0</v>
      </c>
      <c r="AS145" s="4">
        <v>0</v>
      </c>
      <c r="AT145" s="4">
        <v>2.5505058720192594E-2</v>
      </c>
      <c r="AU145" s="4">
        <v>0</v>
      </c>
      <c r="AV145" s="4">
        <v>5.010703015712938</v>
      </c>
      <c r="AW145" s="4">
        <v>0.99313575588015246</v>
      </c>
      <c r="AX145" s="4">
        <v>0.98350629493477359</v>
      </c>
      <c r="AY145" s="4">
        <v>0.24307882494550898</v>
      </c>
      <c r="AZ145" s="4">
        <v>0.75524109014675056</v>
      </c>
      <c r="BA145" s="4">
        <v>0.23506289308176095</v>
      </c>
      <c r="BB145" s="4">
        <v>9.6960167714884703E-3</v>
      </c>
      <c r="BC145" s="4">
        <v>75.524109014675062</v>
      </c>
      <c r="BD145" s="4">
        <v>23.506289308176097</v>
      </c>
      <c r="BE145" s="4">
        <v>0.96960167714884704</v>
      </c>
      <c r="BF145" s="4">
        <v>100</v>
      </c>
      <c r="BG145" s="4">
        <v>0.76263561788833023</v>
      </c>
      <c r="BH145" s="4">
        <v>0.23736438211166971</v>
      </c>
      <c r="BI145" s="4">
        <v>0.96038543897216277</v>
      </c>
      <c r="BJ145" s="4">
        <v>3.9614561027837267E-2</v>
      </c>
      <c r="BK145" s="57"/>
    </row>
    <row r="146" spans="1:63" ht="12.95" customHeight="1" x14ac:dyDescent="0.2">
      <c r="B146" s="2">
        <v>43006</v>
      </c>
      <c r="C146" s="37" t="s">
        <v>18</v>
      </c>
      <c r="D146" s="6">
        <v>55</v>
      </c>
      <c r="E146" s="6">
        <v>2776.7</v>
      </c>
      <c r="F146" s="6">
        <v>2774.66</v>
      </c>
      <c r="G146" s="6">
        <v>-1200.8999999999999</v>
      </c>
      <c r="H146" s="4" t="s">
        <v>320</v>
      </c>
      <c r="I146" s="5" t="s">
        <v>379</v>
      </c>
      <c r="J146" s="4" t="s">
        <v>328</v>
      </c>
      <c r="K146" s="4" t="s">
        <v>402</v>
      </c>
      <c r="L146" s="19">
        <v>43</v>
      </c>
      <c r="M146" s="19">
        <v>3</v>
      </c>
      <c r="N146" s="4">
        <v>2.313333333333333</v>
      </c>
      <c r="O146" s="4">
        <v>0.41666666666666669</v>
      </c>
      <c r="P146" s="4">
        <v>32.67</v>
      </c>
      <c r="Q146" s="4">
        <v>47.593333333333334</v>
      </c>
      <c r="R146" s="4">
        <v>0.115</v>
      </c>
      <c r="S146" s="4">
        <v>15.555</v>
      </c>
      <c r="T146" s="4">
        <v>0</v>
      </c>
      <c r="U146" s="4">
        <v>0</v>
      </c>
      <c r="V146" s="4">
        <v>0.96666666666666679</v>
      </c>
      <c r="W146" s="4">
        <v>0</v>
      </c>
      <c r="X146" s="4">
        <v>99.71</v>
      </c>
      <c r="Y146" s="4">
        <v>61.428333333333335</v>
      </c>
      <c r="Z146" s="4">
        <v>1.5883333333333332</v>
      </c>
      <c r="AA146" s="4">
        <v>0.22333333333333336</v>
      </c>
      <c r="AB146" s="4">
        <v>13.638333333333334</v>
      </c>
      <c r="AC146" s="4">
        <v>16.855</v>
      </c>
      <c r="AD146" s="4">
        <v>5.3333333333333337E-2</v>
      </c>
      <c r="AE146" s="4">
        <v>5.9066666666666663</v>
      </c>
      <c r="AF146" s="4">
        <v>0</v>
      </c>
      <c r="AG146" s="4">
        <v>0</v>
      </c>
      <c r="AH146" s="4">
        <v>0.28499999999999998</v>
      </c>
      <c r="AI146" s="4">
        <v>0</v>
      </c>
      <c r="AJ146" s="4">
        <v>100</v>
      </c>
      <c r="AK146" s="5">
        <v>8</v>
      </c>
      <c r="AL146" s="4">
        <v>0.20685351493610435</v>
      </c>
      <c r="AM146" s="4">
        <v>2.9085384051876169E-2</v>
      </c>
      <c r="AN146" s="4">
        <v>1.7761619231082288</v>
      </c>
      <c r="AO146" s="4">
        <v>2.1950782754971918</v>
      </c>
      <c r="AP146" s="4">
        <v>6.9457633556719205E-3</v>
      </c>
      <c r="AQ146" s="4">
        <v>0.76924329164066518</v>
      </c>
      <c r="AR146" s="4">
        <v>0</v>
      </c>
      <c r="AS146" s="4">
        <v>0</v>
      </c>
      <c r="AT146" s="4">
        <v>3.7116422931871819E-2</v>
      </c>
      <c r="AU146" s="4">
        <v>0</v>
      </c>
      <c r="AV146" s="4">
        <v>5.0204845755216105</v>
      </c>
      <c r="AW146" s="4">
        <v>0.98304256993244143</v>
      </c>
      <c r="AX146" s="4">
        <v>0.97609680657676956</v>
      </c>
      <c r="AY146" s="4">
        <v>0.21379927829177628</v>
      </c>
      <c r="AZ146" s="4">
        <v>0.78251269595937301</v>
      </c>
      <c r="BA146" s="4">
        <v>0.21042172665047471</v>
      </c>
      <c r="BB146" s="4">
        <v>7.0655773901523522E-3</v>
      </c>
      <c r="BC146" s="4">
        <v>78.251269595937302</v>
      </c>
      <c r="BD146" s="4">
        <v>21.04217266504747</v>
      </c>
      <c r="BE146" s="4">
        <v>0.70655773901523522</v>
      </c>
      <c r="BF146" s="4">
        <v>100.00000000000001</v>
      </c>
      <c r="BG146" s="4">
        <v>0.78808094285078945</v>
      </c>
      <c r="BH146" s="4">
        <v>0.21191905714921055</v>
      </c>
      <c r="BI146" s="4">
        <v>0.96751269035532994</v>
      </c>
      <c r="BJ146" s="4">
        <v>3.2487309644670052E-2</v>
      </c>
      <c r="BK146" s="57"/>
    </row>
    <row r="147" spans="1:63" ht="12.95" customHeight="1" x14ac:dyDescent="0.2">
      <c r="B147" s="2">
        <v>43006</v>
      </c>
      <c r="C147" s="37" t="s">
        <v>18</v>
      </c>
      <c r="D147" s="6">
        <v>55</v>
      </c>
      <c r="E147" s="6">
        <v>2776.7</v>
      </c>
      <c r="F147" s="6">
        <v>2774.66</v>
      </c>
      <c r="G147" s="6">
        <v>-1200.8999999999999</v>
      </c>
      <c r="H147" s="4" t="s">
        <v>320</v>
      </c>
      <c r="I147" s="5" t="s">
        <v>379</v>
      </c>
      <c r="J147" s="4" t="s">
        <v>328</v>
      </c>
      <c r="K147" s="4" t="s">
        <v>402</v>
      </c>
      <c r="L147" s="19">
        <v>45</v>
      </c>
      <c r="M147" s="19">
        <v>2</v>
      </c>
      <c r="N147" s="4">
        <v>1.2450000000000001</v>
      </c>
      <c r="O147" s="4">
        <v>6.0000000000000005E-2</v>
      </c>
      <c r="P147" s="4">
        <v>34.674999999999997</v>
      </c>
      <c r="Q147" s="4">
        <v>45.454999999999998</v>
      </c>
      <c r="R147" s="4">
        <v>0.05</v>
      </c>
      <c r="S147" s="4">
        <v>17.594999999999999</v>
      </c>
      <c r="T147" s="4">
        <v>0</v>
      </c>
      <c r="U147" s="4">
        <v>0</v>
      </c>
      <c r="V147" s="4">
        <v>0.56499999999999995</v>
      </c>
      <c r="W147" s="4">
        <v>0</v>
      </c>
      <c r="X147" s="4">
        <v>99.675000000000011</v>
      </c>
      <c r="Y147" s="4">
        <v>61.5</v>
      </c>
      <c r="Z147" s="4">
        <v>0.86</v>
      </c>
      <c r="AA147" s="4">
        <v>3.5000000000000003E-2</v>
      </c>
      <c r="AB147" s="4">
        <v>14.535</v>
      </c>
      <c r="AC147" s="4">
        <v>16.170000000000002</v>
      </c>
      <c r="AD147" s="4">
        <v>2.5000000000000001E-2</v>
      </c>
      <c r="AE147" s="4">
        <v>6.7050000000000001</v>
      </c>
      <c r="AF147" s="4">
        <v>0</v>
      </c>
      <c r="AG147" s="4">
        <v>0</v>
      </c>
      <c r="AH147" s="4">
        <v>0.16999999999999998</v>
      </c>
      <c r="AI147" s="4">
        <v>0</v>
      </c>
      <c r="AJ147" s="4">
        <v>100</v>
      </c>
      <c r="AK147" s="5">
        <v>8</v>
      </c>
      <c r="AL147" s="4">
        <v>0.111869918699187</v>
      </c>
      <c r="AM147" s="4">
        <v>4.5528455284552854E-3</v>
      </c>
      <c r="AN147" s="4">
        <v>1.8907317073170733</v>
      </c>
      <c r="AO147" s="4">
        <v>2.103414634146342</v>
      </c>
      <c r="AP147" s="4">
        <v>3.2520325203252037E-3</v>
      </c>
      <c r="AQ147" s="4">
        <v>0.87219512195121962</v>
      </c>
      <c r="AR147" s="4">
        <v>0</v>
      </c>
      <c r="AS147" s="4">
        <v>0</v>
      </c>
      <c r="AT147" s="4">
        <v>2.2113821138211382E-2</v>
      </c>
      <c r="AU147" s="4">
        <v>0</v>
      </c>
      <c r="AV147" s="4">
        <v>5.0081300813008136</v>
      </c>
      <c r="AW147" s="4">
        <v>0.98731707317073181</v>
      </c>
      <c r="AX147" s="4">
        <v>0.98406504065040656</v>
      </c>
      <c r="AY147" s="4">
        <v>0.1151219512195122</v>
      </c>
      <c r="AZ147" s="4">
        <v>0.88339920948616601</v>
      </c>
      <c r="BA147" s="4">
        <v>0.11330698287220026</v>
      </c>
      <c r="BB147" s="4">
        <v>3.2938076416337285E-3</v>
      </c>
      <c r="BC147" s="4">
        <v>88.339920948616594</v>
      </c>
      <c r="BD147" s="4">
        <v>11.330698287220025</v>
      </c>
      <c r="BE147" s="4">
        <v>0.32938076416337286</v>
      </c>
      <c r="BF147" s="4">
        <v>100</v>
      </c>
      <c r="BG147" s="4">
        <v>0.88631857237276934</v>
      </c>
      <c r="BH147" s="4">
        <v>0.11368142762723067</v>
      </c>
      <c r="BI147" s="4">
        <v>0.97175141242937857</v>
      </c>
      <c r="BJ147" s="4">
        <v>2.8248587570621472E-2</v>
      </c>
      <c r="BK147" s="57"/>
    </row>
    <row r="148" spans="1:63" ht="12.95" customHeight="1" x14ac:dyDescent="0.2">
      <c r="B148" s="2">
        <v>43006</v>
      </c>
      <c r="C148" s="37" t="s">
        <v>18</v>
      </c>
      <c r="D148" s="6">
        <v>55</v>
      </c>
      <c r="E148" s="6">
        <v>2776.7</v>
      </c>
      <c r="F148" s="6">
        <v>2774.66</v>
      </c>
      <c r="G148" s="6">
        <v>-1200.8999999999999</v>
      </c>
      <c r="H148" s="4" t="s">
        <v>320</v>
      </c>
      <c r="I148" s="5" t="s">
        <v>379</v>
      </c>
      <c r="J148" s="4" t="s">
        <v>328</v>
      </c>
      <c r="K148" s="4" t="s">
        <v>402</v>
      </c>
      <c r="L148" s="19">
        <v>47</v>
      </c>
      <c r="M148" s="19">
        <v>5</v>
      </c>
      <c r="N148" s="4">
        <v>2.6339999999999995</v>
      </c>
      <c r="O148" s="4">
        <v>0.54799999999999993</v>
      </c>
      <c r="P148" s="4">
        <v>31.729999999999997</v>
      </c>
      <c r="Q148" s="4">
        <v>48.091999999999999</v>
      </c>
      <c r="R148" s="4">
        <v>0.154</v>
      </c>
      <c r="S148" s="4">
        <v>14.559999999999999</v>
      </c>
      <c r="T148" s="4">
        <v>0</v>
      </c>
      <c r="U148" s="4">
        <v>0</v>
      </c>
      <c r="V148" s="4">
        <v>1.6539999999999999</v>
      </c>
      <c r="W148" s="4">
        <v>0</v>
      </c>
      <c r="X148" s="4">
        <v>99.445999999999998</v>
      </c>
      <c r="Y148" s="4">
        <v>61.393999999999991</v>
      </c>
      <c r="Z148" s="4">
        <v>1.8140000000000001</v>
      </c>
      <c r="AA148" s="4">
        <v>0.28799999999999998</v>
      </c>
      <c r="AB148" s="4">
        <v>13.285999999999998</v>
      </c>
      <c r="AC148" s="4">
        <v>17.086000000000002</v>
      </c>
      <c r="AD148" s="4">
        <v>7.0000000000000007E-2</v>
      </c>
      <c r="AE148" s="4">
        <v>5.5419999999999998</v>
      </c>
      <c r="AF148" s="4">
        <v>0</v>
      </c>
      <c r="AG148" s="4">
        <v>0</v>
      </c>
      <c r="AH148" s="4">
        <v>0.49000000000000005</v>
      </c>
      <c r="AI148" s="4">
        <v>0</v>
      </c>
      <c r="AJ148" s="4">
        <v>100</v>
      </c>
      <c r="AK148" s="5">
        <v>8</v>
      </c>
      <c r="AL148" s="4">
        <v>0.23637489005440276</v>
      </c>
      <c r="AM148" s="4">
        <v>3.7528097208196241E-2</v>
      </c>
      <c r="AN148" s="4">
        <v>1.7312440955142196</v>
      </c>
      <c r="AO148" s="4">
        <v>2.2264064892334763</v>
      </c>
      <c r="AP148" s="4">
        <v>9.121412515881033E-3</v>
      </c>
      <c r="AQ148" s="4">
        <v>0.72215525947160975</v>
      </c>
      <c r="AR148" s="4">
        <v>0</v>
      </c>
      <c r="AS148" s="4">
        <v>0</v>
      </c>
      <c r="AT148" s="4">
        <v>6.3849887611167236E-2</v>
      </c>
      <c r="AU148" s="4">
        <v>0</v>
      </c>
      <c r="AV148" s="4">
        <v>5.0266801316089529</v>
      </c>
      <c r="AW148" s="4">
        <v>0.96765156204189362</v>
      </c>
      <c r="AX148" s="4">
        <v>0.95853014952601256</v>
      </c>
      <c r="AY148" s="4">
        <v>0.24549630257028379</v>
      </c>
      <c r="AZ148" s="4">
        <v>0.74629679504443835</v>
      </c>
      <c r="BA148" s="4">
        <v>0.2442768650686776</v>
      </c>
      <c r="BB148" s="4">
        <v>9.4263398868839211E-3</v>
      </c>
      <c r="BC148" s="4">
        <v>74.629679504443828</v>
      </c>
      <c r="BD148" s="4">
        <v>24.427686506867762</v>
      </c>
      <c r="BE148" s="4">
        <v>0.9426339886883921</v>
      </c>
      <c r="BF148" s="4">
        <v>99.999999999999972</v>
      </c>
      <c r="BG148" s="4">
        <v>0.7533985861881457</v>
      </c>
      <c r="BH148" s="4">
        <v>0.24660141381185427</v>
      </c>
      <c r="BI148" s="4">
        <v>0.96284501061571126</v>
      </c>
      <c r="BJ148" s="4">
        <v>3.7154989384288746E-2</v>
      </c>
      <c r="BK148" s="57"/>
    </row>
    <row r="149" spans="1:63" ht="12.95" customHeight="1" x14ac:dyDescent="0.2">
      <c r="B149" s="2">
        <v>43006</v>
      </c>
      <c r="C149" s="37" t="s">
        <v>18</v>
      </c>
      <c r="D149" s="6">
        <v>55</v>
      </c>
      <c r="E149" s="6">
        <v>2776.7</v>
      </c>
      <c r="F149" s="6">
        <v>2774.66</v>
      </c>
      <c r="G149" s="6">
        <v>-1200.8999999999999</v>
      </c>
      <c r="H149" s="4" t="s">
        <v>320</v>
      </c>
      <c r="I149" s="5" t="s">
        <v>379</v>
      </c>
      <c r="J149" s="4" t="s">
        <v>328</v>
      </c>
      <c r="K149" s="4" t="s">
        <v>402</v>
      </c>
      <c r="L149" s="19">
        <v>48</v>
      </c>
      <c r="M149" s="19">
        <v>7</v>
      </c>
      <c r="N149" s="4">
        <v>2.5942857142857139</v>
      </c>
      <c r="O149" s="4">
        <v>1.0242857142857142</v>
      </c>
      <c r="P149" s="4">
        <v>31.397142857142857</v>
      </c>
      <c r="Q149" s="4">
        <v>47.85</v>
      </c>
      <c r="R149" s="4">
        <v>0.14142857142857143</v>
      </c>
      <c r="S149" s="4">
        <v>14.317142857142857</v>
      </c>
      <c r="T149" s="4">
        <v>0</v>
      </c>
      <c r="U149" s="4">
        <v>0</v>
      </c>
      <c r="V149" s="4">
        <v>1.784285714285714</v>
      </c>
      <c r="W149" s="4">
        <v>0</v>
      </c>
      <c r="X149" s="4">
        <v>99.181428571428569</v>
      </c>
      <c r="Y149" s="4">
        <v>61.354285714285716</v>
      </c>
      <c r="Z149" s="4">
        <v>1.7928571428571427</v>
      </c>
      <c r="AA149" s="4">
        <v>0.54714285714285715</v>
      </c>
      <c r="AB149" s="4">
        <v>13.181428571428572</v>
      </c>
      <c r="AC149" s="4">
        <v>17.045714285714286</v>
      </c>
      <c r="AD149" s="4">
        <v>6.4285714285714293E-2</v>
      </c>
      <c r="AE149" s="4">
        <v>5.4628571428571435</v>
      </c>
      <c r="AF149" s="4">
        <v>0</v>
      </c>
      <c r="AG149" s="4">
        <v>0</v>
      </c>
      <c r="AH149" s="4">
        <v>0.53428571428571436</v>
      </c>
      <c r="AI149" s="4">
        <v>0</v>
      </c>
      <c r="AJ149" s="4">
        <v>100</v>
      </c>
      <c r="AK149" s="5">
        <v>8</v>
      </c>
      <c r="AL149" s="4">
        <v>0.23377107199403929</v>
      </c>
      <c r="AM149" s="4">
        <v>7.1342088106547449E-2</v>
      </c>
      <c r="AN149" s="4">
        <v>1.7187296265251002</v>
      </c>
      <c r="AO149" s="4">
        <v>2.2225947657632488</v>
      </c>
      <c r="AP149" s="4">
        <v>8.3822296730930446E-3</v>
      </c>
      <c r="AQ149" s="4">
        <v>0.71230325044239551</v>
      </c>
      <c r="AR149" s="4">
        <v>0</v>
      </c>
      <c r="AS149" s="4">
        <v>0</v>
      </c>
      <c r="AT149" s="4">
        <v>6.966564217192886E-2</v>
      </c>
      <c r="AU149" s="4">
        <v>0</v>
      </c>
      <c r="AV149" s="4">
        <v>5.0367886746763526</v>
      </c>
      <c r="AW149" s="4">
        <v>0.95445655210952784</v>
      </c>
      <c r="AX149" s="4">
        <v>0.94607432243643474</v>
      </c>
      <c r="AY149" s="4">
        <v>0.24215330166713234</v>
      </c>
      <c r="AZ149" s="4">
        <v>0.74629195940671356</v>
      </c>
      <c r="BA149" s="4">
        <v>0.24492583918813424</v>
      </c>
      <c r="BB149" s="4">
        <v>8.7822014051522259E-3</v>
      </c>
      <c r="BC149" s="4">
        <v>74.629195940671352</v>
      </c>
      <c r="BD149" s="4">
        <v>24.492583918813423</v>
      </c>
      <c r="BE149" s="4">
        <v>0.87822014051522257</v>
      </c>
      <c r="BF149" s="4">
        <v>100</v>
      </c>
      <c r="BG149" s="4">
        <v>0.75290411498326448</v>
      </c>
      <c r="BH149" s="4">
        <v>0.24709588501673557</v>
      </c>
      <c r="BI149" s="4">
        <v>0.9653846153846154</v>
      </c>
      <c r="BJ149" s="4">
        <v>3.4615384615384624E-2</v>
      </c>
      <c r="BK149" s="57"/>
    </row>
    <row r="150" spans="1:63" ht="12.95" customHeight="1" x14ac:dyDescent="0.2">
      <c r="B150" s="2">
        <v>43006</v>
      </c>
      <c r="C150" s="37" t="s">
        <v>18</v>
      </c>
      <c r="D150" s="6">
        <v>55</v>
      </c>
      <c r="E150" s="6">
        <v>2776.7</v>
      </c>
      <c r="F150" s="6">
        <v>2774.66</v>
      </c>
      <c r="G150" s="6">
        <v>-1200.8999999999999</v>
      </c>
      <c r="H150" s="4" t="s">
        <v>320</v>
      </c>
      <c r="I150" s="5" t="s">
        <v>379</v>
      </c>
      <c r="J150" s="4" t="s">
        <v>328</v>
      </c>
      <c r="K150" s="4" t="s">
        <v>402</v>
      </c>
      <c r="L150" s="19">
        <v>49</v>
      </c>
      <c r="M150" s="19">
        <v>9</v>
      </c>
      <c r="N150" s="4">
        <v>2.6388888888888893</v>
      </c>
      <c r="O150" s="4">
        <v>0.60888888888888892</v>
      </c>
      <c r="P150" s="4">
        <v>32.036666666666662</v>
      </c>
      <c r="Q150" s="4">
        <v>48.45</v>
      </c>
      <c r="R150" s="4">
        <v>0.13666666666666666</v>
      </c>
      <c r="S150" s="4">
        <v>14.867777777777778</v>
      </c>
      <c r="T150" s="4">
        <v>0</v>
      </c>
      <c r="U150" s="4">
        <v>0</v>
      </c>
      <c r="V150" s="4">
        <v>0.99444444444444458</v>
      </c>
      <c r="W150" s="4">
        <v>0</v>
      </c>
      <c r="X150" s="4">
        <v>99.791111111111107</v>
      </c>
      <c r="Y150" s="4">
        <v>61.42444444444444</v>
      </c>
      <c r="Z150" s="4">
        <v>1.8044444444444447</v>
      </c>
      <c r="AA150" s="4">
        <v>0.32222222222222224</v>
      </c>
      <c r="AB150" s="4">
        <v>13.335555555555556</v>
      </c>
      <c r="AC150" s="4">
        <v>17.11333333333333</v>
      </c>
      <c r="AD150" s="4">
        <v>6.2222222222222227E-2</v>
      </c>
      <c r="AE150" s="4">
        <v>5.6255555555555556</v>
      </c>
      <c r="AF150" s="4">
        <v>0</v>
      </c>
      <c r="AG150" s="4">
        <v>0</v>
      </c>
      <c r="AH150" s="4">
        <v>0.29555555555555557</v>
      </c>
      <c r="AI150" s="4">
        <v>0</v>
      </c>
      <c r="AJ150" s="4">
        <v>100</v>
      </c>
      <c r="AK150" s="5">
        <v>8</v>
      </c>
      <c r="AL150" s="4">
        <v>0.23501320502152603</v>
      </c>
      <c r="AM150" s="4">
        <v>4.196664375384393E-2</v>
      </c>
      <c r="AN150" s="4">
        <v>1.7368402011504651</v>
      </c>
      <c r="AO150" s="4">
        <v>2.2288629210231177</v>
      </c>
      <c r="AP150" s="4">
        <v>8.1039036214319328E-3</v>
      </c>
      <c r="AQ150" s="4">
        <v>0.73267971491624762</v>
      </c>
      <c r="AR150" s="4">
        <v>0</v>
      </c>
      <c r="AS150" s="4">
        <v>0</v>
      </c>
      <c r="AT150" s="4">
        <v>3.8493542201801678E-2</v>
      </c>
      <c r="AU150" s="4">
        <v>0</v>
      </c>
      <c r="AV150" s="4">
        <v>5.0219601316884335</v>
      </c>
      <c r="AW150" s="4">
        <v>0.97579682355920561</v>
      </c>
      <c r="AX150" s="4">
        <v>0.96769291993777362</v>
      </c>
      <c r="AY150" s="4">
        <v>0.24311710864295796</v>
      </c>
      <c r="AZ150" s="4">
        <v>0.7508527361708438</v>
      </c>
      <c r="BA150" s="4">
        <v>0.24084235503485099</v>
      </c>
      <c r="BB150" s="4">
        <v>8.3049087943052064E-3</v>
      </c>
      <c r="BC150" s="4">
        <v>75.085273617084383</v>
      </c>
      <c r="BD150" s="4">
        <v>24.0842355034851</v>
      </c>
      <c r="BE150" s="4">
        <v>0.83049087943052069</v>
      </c>
      <c r="BF150" s="4">
        <v>100.00000000000001</v>
      </c>
      <c r="BG150" s="4">
        <v>0.75714072080155526</v>
      </c>
      <c r="BH150" s="4">
        <v>0.24285927919844477</v>
      </c>
      <c r="BI150" s="4">
        <v>0.96666666666666667</v>
      </c>
      <c r="BJ150" s="4">
        <v>3.3333333333333333E-2</v>
      </c>
      <c r="BK150" s="57"/>
    </row>
    <row r="151" spans="1:63" ht="12.95" customHeight="1" x14ac:dyDescent="0.2">
      <c r="A151" s="17">
        <v>3</v>
      </c>
      <c r="B151" s="2">
        <v>43004</v>
      </c>
      <c r="C151" s="37" t="s">
        <v>330</v>
      </c>
      <c r="D151" s="6">
        <v>90.775000000000006</v>
      </c>
      <c r="E151" s="6">
        <v>2812.4749999999999</v>
      </c>
      <c r="F151" s="6">
        <v>2812.4749999999999</v>
      </c>
      <c r="G151" s="6">
        <v>-1236.675</v>
      </c>
      <c r="H151" s="4" t="s">
        <v>24</v>
      </c>
      <c r="I151" s="5" t="s">
        <v>383</v>
      </c>
      <c r="J151" s="4" t="s">
        <v>328</v>
      </c>
      <c r="K151" s="4" t="s">
        <v>402</v>
      </c>
      <c r="L151" s="19">
        <v>26</v>
      </c>
      <c r="M151" s="19">
        <v>3</v>
      </c>
      <c r="N151" s="4">
        <v>2.6416666666666671</v>
      </c>
      <c r="O151" s="4">
        <v>6.8333333333333343E-2</v>
      </c>
      <c r="P151" s="4">
        <v>32.624999999999993</v>
      </c>
      <c r="Q151" s="4">
        <v>48.673333333333339</v>
      </c>
      <c r="R151" s="4">
        <v>0.125</v>
      </c>
      <c r="S151" s="4">
        <v>15.438333333333333</v>
      </c>
      <c r="T151" s="4">
        <v>0</v>
      </c>
      <c r="U151" s="4">
        <v>0</v>
      </c>
      <c r="V151" s="4">
        <v>0.47833333333333328</v>
      </c>
      <c r="W151" s="4">
        <v>0</v>
      </c>
      <c r="X151" s="4">
        <v>100.10833333333333</v>
      </c>
      <c r="Y151" s="4">
        <v>61.481666666666662</v>
      </c>
      <c r="Z151" s="4">
        <v>1.8</v>
      </c>
      <c r="AA151" s="4">
        <v>3.4999999999999996E-2</v>
      </c>
      <c r="AB151" s="4">
        <v>13.526666666666669</v>
      </c>
      <c r="AC151" s="4">
        <v>17.123333333333335</v>
      </c>
      <c r="AD151" s="4">
        <v>5.6666666666666664E-2</v>
      </c>
      <c r="AE151" s="4">
        <v>5.8183333333333325</v>
      </c>
      <c r="AF151" s="4">
        <v>0</v>
      </c>
      <c r="AG151" s="4">
        <v>0</v>
      </c>
      <c r="AH151" s="4">
        <v>0.14000000000000001</v>
      </c>
      <c r="AI151" s="4">
        <v>0</v>
      </c>
      <c r="AJ151" s="4">
        <v>100</v>
      </c>
      <c r="AK151" s="5">
        <v>8</v>
      </c>
      <c r="AL151" s="4">
        <v>0.23421616199951209</v>
      </c>
      <c r="AM151" s="4">
        <v>4.5542031499905119E-3</v>
      </c>
      <c r="AN151" s="4">
        <v>1.7600910840630004</v>
      </c>
      <c r="AO151" s="4">
        <v>2.2280896744286918</v>
      </c>
      <c r="AP151" s="4">
        <v>7.3734717666513062E-3</v>
      </c>
      <c r="AQ151" s="4">
        <v>0.75708205698175601</v>
      </c>
      <c r="AR151" s="4">
        <v>0</v>
      </c>
      <c r="AS151" s="4">
        <v>0</v>
      </c>
      <c r="AT151" s="4">
        <v>1.8216812599962051E-2</v>
      </c>
      <c r="AU151" s="4">
        <v>0</v>
      </c>
      <c r="AV151" s="4">
        <v>5.0096234649895637</v>
      </c>
      <c r="AW151" s="4">
        <v>0.99867169074791939</v>
      </c>
      <c r="AX151" s="4">
        <v>0.99129821898126813</v>
      </c>
      <c r="AY151" s="4">
        <v>0.24158963376616341</v>
      </c>
      <c r="AZ151" s="4">
        <v>0.75808903365906621</v>
      </c>
      <c r="BA151" s="4">
        <v>0.23452768729641699</v>
      </c>
      <c r="BB151" s="4">
        <v>7.3832790445168307E-3</v>
      </c>
      <c r="BC151" s="4">
        <v>75.808903365906616</v>
      </c>
      <c r="BD151" s="4">
        <v>23.452768729641697</v>
      </c>
      <c r="BE151" s="4">
        <v>0.73832790445168306</v>
      </c>
      <c r="BF151" s="4">
        <v>99.999999999999986</v>
      </c>
      <c r="BG151" s="4">
        <v>0.76372784948588923</v>
      </c>
      <c r="BH151" s="4">
        <v>0.23627215051411074</v>
      </c>
      <c r="BI151" s="4">
        <v>0.96947935368043081</v>
      </c>
      <c r="BJ151" s="4">
        <v>3.0520646319569116E-2</v>
      </c>
      <c r="BK151" s="4">
        <v>0</v>
      </c>
    </row>
    <row r="152" spans="1:63" ht="12.95" customHeight="1" x14ac:dyDescent="0.2">
      <c r="A152" s="17">
        <v>4</v>
      </c>
      <c r="B152" s="2">
        <v>43005</v>
      </c>
      <c r="C152" s="37" t="s">
        <v>332</v>
      </c>
      <c r="D152" s="6">
        <v>113.89</v>
      </c>
      <c r="E152" s="6">
        <v>2835.5899999999997</v>
      </c>
      <c r="F152" s="6">
        <v>2836.7899999999995</v>
      </c>
      <c r="G152" s="6">
        <v>-1259.7899999999997</v>
      </c>
      <c r="H152" s="4" t="s">
        <v>24</v>
      </c>
      <c r="I152" s="5" t="s">
        <v>382</v>
      </c>
      <c r="J152" s="4" t="s">
        <v>328</v>
      </c>
      <c r="K152" s="4" t="s">
        <v>402</v>
      </c>
      <c r="L152" s="19">
        <v>30</v>
      </c>
      <c r="M152" s="19">
        <v>7</v>
      </c>
      <c r="N152" s="4">
        <v>2.8442857142857143</v>
      </c>
      <c r="O152" s="4">
        <v>7.1428571428571425E-2</v>
      </c>
      <c r="P152" s="4">
        <v>32.15</v>
      </c>
      <c r="Q152" s="4">
        <v>48.932857142857138</v>
      </c>
      <c r="R152" s="4">
        <v>0.19285714285714284</v>
      </c>
      <c r="S152" s="4">
        <v>14.991428571428571</v>
      </c>
      <c r="T152" s="4">
        <v>0</v>
      </c>
      <c r="U152" s="4">
        <v>0</v>
      </c>
      <c r="V152" s="4">
        <v>0.48333333333333323</v>
      </c>
      <c r="W152" s="4">
        <v>0</v>
      </c>
      <c r="X152" s="4">
        <v>99.61999999999999</v>
      </c>
      <c r="Y152" s="4">
        <v>61.47428571428572</v>
      </c>
      <c r="Z152" s="4">
        <v>1.9457142857142855</v>
      </c>
      <c r="AA152" s="4">
        <v>3.7142857142857144E-2</v>
      </c>
      <c r="AB152" s="4">
        <v>13.378571428571428</v>
      </c>
      <c r="AC152" s="4">
        <v>17.274285714285714</v>
      </c>
      <c r="AD152" s="4">
        <v>8.7142857142857119E-2</v>
      </c>
      <c r="AE152" s="4">
        <v>5.6714285714285717</v>
      </c>
      <c r="AF152" s="4">
        <v>0</v>
      </c>
      <c r="AG152" s="4">
        <v>0</v>
      </c>
      <c r="AH152" s="4">
        <v>0.14500000000000002</v>
      </c>
      <c r="AI152" s="4">
        <v>0</v>
      </c>
      <c r="AJ152" s="4">
        <v>100</v>
      </c>
      <c r="AK152" s="5">
        <v>8</v>
      </c>
      <c r="AL152" s="4">
        <v>0.25320691578360283</v>
      </c>
      <c r="AM152" s="4">
        <v>4.833612195575385E-3</v>
      </c>
      <c r="AN152" s="4">
        <v>1.7410299312139799</v>
      </c>
      <c r="AO152" s="4">
        <v>2.2480014872652907</v>
      </c>
      <c r="AP152" s="4">
        <v>1.1340397843465324E-2</v>
      </c>
      <c r="AQ152" s="4">
        <v>0.73805540063208763</v>
      </c>
      <c r="AR152" s="4">
        <v>0</v>
      </c>
      <c r="AS152" s="4">
        <v>0</v>
      </c>
      <c r="AT152" s="4">
        <v>1.8869678378880834E-2</v>
      </c>
      <c r="AU152" s="4">
        <v>0</v>
      </c>
      <c r="AV152" s="4">
        <v>5.0153374233128822</v>
      </c>
      <c r="AW152" s="4">
        <v>1.0026027142591558</v>
      </c>
      <c r="AX152" s="4">
        <v>0.9912623164156904</v>
      </c>
      <c r="AY152" s="4">
        <v>0.26454731362706813</v>
      </c>
      <c r="AZ152" s="4">
        <v>0.736139440014834</v>
      </c>
      <c r="BA152" s="4">
        <v>0.25254960133506393</v>
      </c>
      <c r="BB152" s="4">
        <v>1.1310958650101982E-2</v>
      </c>
      <c r="BC152" s="4">
        <v>73.613944001483404</v>
      </c>
      <c r="BD152" s="4">
        <v>25.254960133506394</v>
      </c>
      <c r="BE152" s="4">
        <v>1.1310958650101983</v>
      </c>
      <c r="BF152" s="4">
        <v>100</v>
      </c>
      <c r="BG152" s="4">
        <v>0.74456114028507137</v>
      </c>
      <c r="BH152" s="4">
        <v>0.25543885971492875</v>
      </c>
      <c r="BI152" s="4">
        <v>0.9571328179901617</v>
      </c>
      <c r="BJ152" s="4">
        <v>4.286718200983837E-2</v>
      </c>
      <c r="BK152" s="57">
        <v>3.7442939585891679</v>
      </c>
    </row>
    <row r="153" spans="1:63" ht="12.95" customHeight="1" x14ac:dyDescent="0.2">
      <c r="B153" s="2">
        <v>43005</v>
      </c>
      <c r="C153" s="37" t="s">
        <v>332</v>
      </c>
      <c r="D153" s="6">
        <v>113.89</v>
      </c>
      <c r="E153" s="6">
        <v>2835.5899999999997</v>
      </c>
      <c r="F153" s="6">
        <v>2836.7899999999995</v>
      </c>
      <c r="G153" s="6">
        <v>-1259.7899999999997</v>
      </c>
      <c r="H153" s="4" t="s">
        <v>24</v>
      </c>
      <c r="I153" s="5" t="s">
        <v>382</v>
      </c>
      <c r="J153" s="4" t="s">
        <v>328</v>
      </c>
      <c r="K153" s="4" t="s">
        <v>402</v>
      </c>
      <c r="L153" s="19">
        <v>31</v>
      </c>
      <c r="M153" s="19">
        <v>3</v>
      </c>
      <c r="N153" s="4">
        <v>3.02</v>
      </c>
      <c r="O153" s="4">
        <v>6.3333333333333339E-2</v>
      </c>
      <c r="P153" s="4">
        <v>31.893333333333334</v>
      </c>
      <c r="Q153" s="4">
        <v>49.363333333333337</v>
      </c>
      <c r="R153" s="4">
        <v>0.13333333333333333</v>
      </c>
      <c r="S153" s="4">
        <v>14.696666666666667</v>
      </c>
      <c r="T153" s="4">
        <v>0</v>
      </c>
      <c r="U153" s="4">
        <v>0</v>
      </c>
      <c r="V153" s="4">
        <v>0.49333333333333335</v>
      </c>
      <c r="W153" s="4">
        <v>0</v>
      </c>
      <c r="X153" s="4">
        <v>99.693333333333342</v>
      </c>
      <c r="Y153" s="4">
        <v>61.486666666666657</v>
      </c>
      <c r="Z153" s="4">
        <v>2.063333333333333</v>
      </c>
      <c r="AA153" s="4">
        <v>3.3333333333333333E-2</v>
      </c>
      <c r="AB153" s="4">
        <v>13.253333333333332</v>
      </c>
      <c r="AC153" s="4">
        <v>17.403333333333332</v>
      </c>
      <c r="AD153" s="4">
        <v>0.06</v>
      </c>
      <c r="AE153" s="4">
        <v>5.5533333333333337</v>
      </c>
      <c r="AF153" s="4">
        <v>0</v>
      </c>
      <c r="AG153" s="4">
        <v>0</v>
      </c>
      <c r="AH153" s="4">
        <v>0.1466666666666667</v>
      </c>
      <c r="AI153" s="4">
        <v>0</v>
      </c>
      <c r="AJ153" s="4">
        <v>100</v>
      </c>
      <c r="AK153" s="5">
        <v>8</v>
      </c>
      <c r="AL153" s="4">
        <v>0.26845928656619322</v>
      </c>
      <c r="AM153" s="4">
        <v>4.336983627886805E-3</v>
      </c>
      <c r="AN153" s="4">
        <v>1.7243846904477935</v>
      </c>
      <c r="AO153" s="4">
        <v>2.2643391521197009</v>
      </c>
      <c r="AP153" s="4">
        <v>7.8065705301962494E-3</v>
      </c>
      <c r="AQ153" s="4">
        <v>0.7225414724059418</v>
      </c>
      <c r="AR153" s="4">
        <v>0</v>
      </c>
      <c r="AS153" s="4">
        <v>0</v>
      </c>
      <c r="AT153" s="4">
        <v>1.9082727962701947E-2</v>
      </c>
      <c r="AU153" s="4">
        <v>0</v>
      </c>
      <c r="AV153" s="4">
        <v>5.0109508836604135</v>
      </c>
      <c r="AW153" s="4">
        <v>0.99880732950233131</v>
      </c>
      <c r="AX153" s="4">
        <v>0.99100075897213502</v>
      </c>
      <c r="AY153" s="4">
        <v>0.27626585709638946</v>
      </c>
      <c r="AZ153" s="4">
        <v>0.72340425531914898</v>
      </c>
      <c r="BA153" s="4">
        <v>0.26877985236647844</v>
      </c>
      <c r="BB153" s="4">
        <v>7.8158923143725571E-3</v>
      </c>
      <c r="BC153" s="4">
        <v>72.340425531914903</v>
      </c>
      <c r="BD153" s="4">
        <v>26.877985236647845</v>
      </c>
      <c r="BE153" s="4">
        <v>0.78158923143725567</v>
      </c>
      <c r="BF153" s="4">
        <v>100</v>
      </c>
      <c r="BG153" s="4">
        <v>0.7291028446389497</v>
      </c>
      <c r="BH153" s="4">
        <v>0.2708971553610503</v>
      </c>
      <c r="BI153" s="4">
        <v>0.97174254317111464</v>
      </c>
      <c r="BJ153" s="4">
        <v>2.8257456828885405E-2</v>
      </c>
      <c r="BK153" s="57"/>
    </row>
    <row r="154" spans="1:63" ht="12.95" customHeight="1" x14ac:dyDescent="0.2">
      <c r="B154" s="2">
        <v>43005</v>
      </c>
      <c r="C154" s="37" t="s">
        <v>332</v>
      </c>
      <c r="D154" s="6">
        <v>113.89</v>
      </c>
      <c r="E154" s="6">
        <v>2835.5899999999997</v>
      </c>
      <c r="F154" s="6">
        <v>2836.7899999999995</v>
      </c>
      <c r="G154" s="6">
        <v>-1259.7899999999997</v>
      </c>
      <c r="H154" s="4" t="s">
        <v>24</v>
      </c>
      <c r="I154" s="5" t="s">
        <v>382</v>
      </c>
      <c r="J154" s="4" t="s">
        <v>328</v>
      </c>
      <c r="K154" s="4" t="s">
        <v>402</v>
      </c>
      <c r="L154" s="19">
        <v>32</v>
      </c>
      <c r="M154" s="19">
        <v>9</v>
      </c>
      <c r="N154" s="4">
        <v>2.9220000000000002</v>
      </c>
      <c r="O154" s="4">
        <v>0.28099999999999992</v>
      </c>
      <c r="P154" s="4">
        <v>31.886000000000003</v>
      </c>
      <c r="Q154" s="4">
        <v>48.975000000000001</v>
      </c>
      <c r="R154" s="4">
        <v>0.14999999999999997</v>
      </c>
      <c r="S154" s="4">
        <v>14.709999999999999</v>
      </c>
      <c r="T154" s="4">
        <v>0</v>
      </c>
      <c r="U154" s="4">
        <v>0</v>
      </c>
      <c r="V154" s="4">
        <v>0.55000000000000004</v>
      </c>
      <c r="W154" s="4">
        <v>0</v>
      </c>
      <c r="X154" s="4">
        <v>99.522000000000006</v>
      </c>
      <c r="Y154" s="4">
        <v>61.456000000000003</v>
      </c>
      <c r="Z154" s="4">
        <v>2.0020000000000002</v>
      </c>
      <c r="AA154" s="4">
        <v>0.14800000000000002</v>
      </c>
      <c r="AB154" s="4">
        <v>13.278000000000002</v>
      </c>
      <c r="AC154" s="4">
        <v>17.305</v>
      </c>
      <c r="AD154" s="4">
        <v>6.8000000000000005E-2</v>
      </c>
      <c r="AE154" s="4">
        <v>5.5679999999999996</v>
      </c>
      <c r="AF154" s="4">
        <v>0</v>
      </c>
      <c r="AG154" s="4">
        <v>0</v>
      </c>
      <c r="AH154" s="4">
        <v>0.16200000000000001</v>
      </c>
      <c r="AI154" s="4">
        <v>0</v>
      </c>
      <c r="AJ154" s="4">
        <v>100</v>
      </c>
      <c r="AK154" s="5">
        <v>8</v>
      </c>
      <c r="AL154" s="4">
        <v>0.26060921634990886</v>
      </c>
      <c r="AM154" s="4">
        <v>1.9265816193699558E-2</v>
      </c>
      <c r="AN154" s="4">
        <v>1.7284561312158293</v>
      </c>
      <c r="AO154" s="4">
        <v>2.2526685758916947</v>
      </c>
      <c r="AP154" s="4">
        <v>8.8518614944024989E-3</v>
      </c>
      <c r="AQ154" s="4">
        <v>0.72481124707107514</v>
      </c>
      <c r="AR154" s="4">
        <v>0</v>
      </c>
      <c r="AS154" s="4">
        <v>0</v>
      </c>
      <c r="AT154" s="4">
        <v>2.1088258266076541E-2</v>
      </c>
      <c r="AU154" s="4">
        <v>0</v>
      </c>
      <c r="AV154" s="4">
        <v>5.0157511064826874</v>
      </c>
      <c r="AW154" s="4">
        <v>0.99427232491538653</v>
      </c>
      <c r="AX154" s="4">
        <v>0.98542046342098399</v>
      </c>
      <c r="AY154" s="4">
        <v>0.26946107784431134</v>
      </c>
      <c r="AZ154" s="4">
        <v>0.72898664571877447</v>
      </c>
      <c r="BA154" s="4">
        <v>0.26211050013092435</v>
      </c>
      <c r="BB154" s="4">
        <v>8.9028541503011257E-3</v>
      </c>
      <c r="BC154" s="4">
        <v>72.898664571877447</v>
      </c>
      <c r="BD154" s="4">
        <v>26.211050013092436</v>
      </c>
      <c r="BE154" s="4">
        <v>0.8902854150301126</v>
      </c>
      <c r="BF154" s="4">
        <v>99.999999999999986</v>
      </c>
      <c r="BG154" s="4">
        <v>0.7355350066050198</v>
      </c>
      <c r="BH154" s="4">
        <v>0.2644649933949802</v>
      </c>
      <c r="BI154" s="4">
        <v>0.96714975845410633</v>
      </c>
      <c r="BJ154" s="4">
        <v>3.2850241545893721E-2</v>
      </c>
      <c r="BK154" s="57"/>
    </row>
    <row r="155" spans="1:63" ht="12.95" customHeight="1" x14ac:dyDescent="0.2">
      <c r="B155" s="2">
        <v>43005</v>
      </c>
      <c r="C155" s="37" t="s">
        <v>332</v>
      </c>
      <c r="D155" s="6">
        <v>113.89</v>
      </c>
      <c r="E155" s="6">
        <v>2835.5899999999997</v>
      </c>
      <c r="F155" s="6">
        <v>2836.7899999999995</v>
      </c>
      <c r="G155" s="6">
        <v>-1259.7899999999997</v>
      </c>
      <c r="H155" s="4" t="s">
        <v>24</v>
      </c>
      <c r="I155" s="5" t="s">
        <v>382</v>
      </c>
      <c r="J155" s="4" t="s">
        <v>328</v>
      </c>
      <c r="K155" s="4" t="s">
        <v>402</v>
      </c>
      <c r="L155" s="19">
        <v>33</v>
      </c>
      <c r="M155" s="19">
        <v>7</v>
      </c>
      <c r="N155" s="4">
        <v>2.6557142857142857</v>
      </c>
      <c r="O155" s="4">
        <v>8.2857142857142865E-2</v>
      </c>
      <c r="P155" s="4">
        <v>32.447142857142858</v>
      </c>
      <c r="Q155" s="4">
        <v>48.83</v>
      </c>
      <c r="R155" s="4">
        <v>0.18142857142857141</v>
      </c>
      <c r="S155" s="4">
        <v>15.282857142857141</v>
      </c>
      <c r="T155" s="4">
        <v>0</v>
      </c>
      <c r="U155" s="4">
        <v>0</v>
      </c>
      <c r="V155" s="4">
        <v>0.72714285714285709</v>
      </c>
      <c r="W155" s="4">
        <v>0</v>
      </c>
      <c r="X155" s="4">
        <v>100.27000000000001</v>
      </c>
      <c r="Y155" s="4">
        <v>61.474285714285713</v>
      </c>
      <c r="Z155" s="4">
        <v>1.81</v>
      </c>
      <c r="AA155" s="4">
        <v>4.2857142857142864E-2</v>
      </c>
      <c r="AB155" s="4">
        <v>13.44</v>
      </c>
      <c r="AC155" s="4">
        <v>17.161428571428569</v>
      </c>
      <c r="AD155" s="4">
        <v>8.142857142857142E-2</v>
      </c>
      <c r="AE155" s="4">
        <v>5.7542857142857144</v>
      </c>
      <c r="AF155" s="4">
        <v>0</v>
      </c>
      <c r="AG155" s="4">
        <v>0</v>
      </c>
      <c r="AH155" s="4">
        <v>0.21428571428571427</v>
      </c>
      <c r="AI155" s="4">
        <v>0</v>
      </c>
      <c r="AJ155" s="4">
        <v>100</v>
      </c>
      <c r="AK155" s="5">
        <v>8</v>
      </c>
      <c r="AL155" s="4">
        <v>0.23554564045361592</v>
      </c>
      <c r="AM155" s="4">
        <v>5.5772448410485237E-3</v>
      </c>
      <c r="AN155" s="4">
        <v>1.7490239821528166</v>
      </c>
      <c r="AO155" s="4">
        <v>2.2333147425171962</v>
      </c>
      <c r="AP155" s="4">
        <v>1.0596765197992191E-2</v>
      </c>
      <c r="AQ155" s="4">
        <v>0.74883807399144831</v>
      </c>
      <c r="AR155" s="4">
        <v>0</v>
      </c>
      <c r="AS155" s="4">
        <v>0</v>
      </c>
      <c r="AT155" s="4">
        <v>2.7886224205242609E-2</v>
      </c>
      <c r="AU155" s="4">
        <v>0</v>
      </c>
      <c r="AV155" s="4">
        <v>5.010782673359361</v>
      </c>
      <c r="AW155" s="4">
        <v>0.99498047964305647</v>
      </c>
      <c r="AX155" s="4">
        <v>0.98438371444506423</v>
      </c>
      <c r="AY155" s="4">
        <v>0.24614240565160811</v>
      </c>
      <c r="AZ155" s="4">
        <v>0.75261584454409569</v>
      </c>
      <c r="BA155" s="4">
        <v>0.23673393124065767</v>
      </c>
      <c r="BB155" s="4">
        <v>1.0650224215246635E-2</v>
      </c>
      <c r="BC155" s="4">
        <v>75.261584454409572</v>
      </c>
      <c r="BD155" s="4">
        <v>23.673393124065768</v>
      </c>
      <c r="BE155" s="4">
        <v>1.0650224215246635</v>
      </c>
      <c r="BF155" s="4">
        <v>100</v>
      </c>
      <c r="BG155" s="4">
        <v>0.76071765816808312</v>
      </c>
      <c r="BH155" s="4">
        <v>0.23928234183191688</v>
      </c>
      <c r="BI155" s="4">
        <v>0.95694864048338368</v>
      </c>
      <c r="BJ155" s="4">
        <v>4.305135951661631E-2</v>
      </c>
      <c r="BK155" s="57"/>
    </row>
    <row r="156" spans="1:63" ht="12.95" customHeight="1" x14ac:dyDescent="0.2">
      <c r="B156" s="2">
        <v>43005</v>
      </c>
      <c r="C156" s="37" t="s">
        <v>332</v>
      </c>
      <c r="D156" s="6">
        <v>113.89</v>
      </c>
      <c r="E156" s="6">
        <v>2835.5899999999997</v>
      </c>
      <c r="F156" s="6">
        <v>2836.7899999999995</v>
      </c>
      <c r="G156" s="6">
        <v>-1259.7899999999997</v>
      </c>
      <c r="H156" s="4" t="s">
        <v>24</v>
      </c>
      <c r="I156" s="5" t="s">
        <v>382</v>
      </c>
      <c r="J156" s="4" t="s">
        <v>328</v>
      </c>
      <c r="K156" s="4" t="s">
        <v>402</v>
      </c>
      <c r="L156" s="19">
        <v>34</v>
      </c>
      <c r="M156" s="19">
        <v>3</v>
      </c>
      <c r="N156" s="4">
        <v>2.4933333333333336</v>
      </c>
      <c r="O156" s="4">
        <v>0.54666666666666663</v>
      </c>
      <c r="P156" s="4">
        <v>31.889999999999997</v>
      </c>
      <c r="Q156" s="4">
        <v>47.666666666666664</v>
      </c>
      <c r="R156" s="4">
        <v>0.12666666666666668</v>
      </c>
      <c r="S156" s="4">
        <v>14.81</v>
      </c>
      <c r="T156" s="4">
        <v>0</v>
      </c>
      <c r="U156" s="4">
        <v>0</v>
      </c>
      <c r="V156" s="4">
        <v>2.1133333333333333</v>
      </c>
      <c r="W156" s="4">
        <v>0</v>
      </c>
      <c r="X156" s="4">
        <v>99.736666666666665</v>
      </c>
      <c r="Y156" s="4">
        <v>61.366666666666674</v>
      </c>
      <c r="Z156" s="4">
        <v>1.7166666666666668</v>
      </c>
      <c r="AA156" s="4">
        <v>0.28999999999999998</v>
      </c>
      <c r="AB156" s="4">
        <v>13.35</v>
      </c>
      <c r="AC156" s="4">
        <v>16.93</v>
      </c>
      <c r="AD156" s="4">
        <v>5.6666666666666671E-2</v>
      </c>
      <c r="AE156" s="4">
        <v>5.6366666666666667</v>
      </c>
      <c r="AF156" s="4">
        <v>0</v>
      </c>
      <c r="AG156" s="4">
        <v>0</v>
      </c>
      <c r="AH156" s="4">
        <v>0.62666666666666671</v>
      </c>
      <c r="AI156" s="4">
        <v>0</v>
      </c>
      <c r="AJ156" s="4">
        <v>100</v>
      </c>
      <c r="AK156" s="5">
        <v>8</v>
      </c>
      <c r="AL156" s="4">
        <v>0.22379141770776748</v>
      </c>
      <c r="AM156" s="4">
        <v>3.7805540467137418E-2</v>
      </c>
      <c r="AN156" s="4">
        <v>1.7403585008147742</v>
      </c>
      <c r="AO156" s="4">
        <v>2.2070613796849532</v>
      </c>
      <c r="AP156" s="4">
        <v>7.3872895165670817E-3</v>
      </c>
      <c r="AQ156" s="4">
        <v>0.7348180336773491</v>
      </c>
      <c r="AR156" s="4">
        <v>0</v>
      </c>
      <c r="AS156" s="4">
        <v>0</v>
      </c>
      <c r="AT156" s="4">
        <v>8.1694731124388908E-2</v>
      </c>
      <c r="AU156" s="4">
        <v>0</v>
      </c>
      <c r="AV156" s="4">
        <v>5.0329168929929375</v>
      </c>
      <c r="AW156" s="4">
        <v>0.96599674090168364</v>
      </c>
      <c r="AX156" s="4">
        <v>0.95860945138511655</v>
      </c>
      <c r="AY156" s="4">
        <v>0.23117870722433456</v>
      </c>
      <c r="AZ156" s="4">
        <v>0.76068376068376065</v>
      </c>
      <c r="BA156" s="4">
        <v>0.23166891587944222</v>
      </c>
      <c r="BB156" s="4">
        <v>7.6473234367971212E-3</v>
      </c>
      <c r="BC156" s="4">
        <v>76.068376068376068</v>
      </c>
      <c r="BD156" s="4">
        <v>23.166891587944221</v>
      </c>
      <c r="BE156" s="4">
        <v>0.7647323436797121</v>
      </c>
      <c r="BF156" s="4">
        <v>100</v>
      </c>
      <c r="BG156" s="4">
        <v>0.76654578422484132</v>
      </c>
      <c r="BH156" s="4">
        <v>0.23345421577515868</v>
      </c>
      <c r="BI156" s="4">
        <v>0.96804511278195482</v>
      </c>
      <c r="BJ156" s="4">
        <v>3.1954887218045111E-2</v>
      </c>
      <c r="BK156" s="57"/>
    </row>
    <row r="157" spans="1:63" ht="12.95" customHeight="1" x14ac:dyDescent="0.2">
      <c r="A157" s="17">
        <v>5</v>
      </c>
      <c r="B157" s="2">
        <v>43004</v>
      </c>
      <c r="C157" s="37" t="s">
        <v>334</v>
      </c>
      <c r="D157" s="6">
        <v>159.80000000000001</v>
      </c>
      <c r="E157" s="6">
        <v>2881.5</v>
      </c>
      <c r="F157" s="6">
        <v>2898.06</v>
      </c>
      <c r="G157" s="6">
        <v>-1305.7</v>
      </c>
      <c r="H157" s="4" t="s">
        <v>24</v>
      </c>
      <c r="I157" s="5" t="s">
        <v>383</v>
      </c>
      <c r="J157" s="4" t="s">
        <v>328</v>
      </c>
      <c r="K157" s="4" t="s">
        <v>402</v>
      </c>
      <c r="L157" s="19">
        <v>14</v>
      </c>
      <c r="M157" s="19">
        <v>6</v>
      </c>
      <c r="N157" s="4">
        <v>2.6716666666666669</v>
      </c>
      <c r="O157" s="4">
        <v>6.1666666666666668E-2</v>
      </c>
      <c r="P157" s="4">
        <v>32.608333333333334</v>
      </c>
      <c r="Q157" s="4">
        <v>48.699999999999996</v>
      </c>
      <c r="R157" s="4">
        <v>7.3333333333333348E-2</v>
      </c>
      <c r="S157" s="4">
        <v>15.463333333333333</v>
      </c>
      <c r="T157" s="4">
        <v>0</v>
      </c>
      <c r="U157" s="4">
        <v>0</v>
      </c>
      <c r="V157" s="4">
        <v>0.5083333333333333</v>
      </c>
      <c r="W157" s="4">
        <v>0</v>
      </c>
      <c r="X157" s="4">
        <v>100.14833333333333</v>
      </c>
      <c r="Y157" s="4">
        <v>61.48</v>
      </c>
      <c r="Z157" s="4">
        <v>1.8200000000000003</v>
      </c>
      <c r="AA157" s="4">
        <v>3.3333333333333333E-2</v>
      </c>
      <c r="AB157" s="4">
        <v>13.515000000000001</v>
      </c>
      <c r="AC157" s="4">
        <v>17.125</v>
      </c>
      <c r="AD157" s="4">
        <v>3.1666666666666669E-2</v>
      </c>
      <c r="AE157" s="4">
        <v>5.8266666666666671</v>
      </c>
      <c r="AF157" s="4">
        <v>0</v>
      </c>
      <c r="AG157" s="4">
        <v>0</v>
      </c>
      <c r="AH157" s="4">
        <v>0.15000000000000002</v>
      </c>
      <c r="AI157" s="4">
        <v>0</v>
      </c>
      <c r="AJ157" s="4">
        <v>100</v>
      </c>
      <c r="AK157" s="5">
        <v>8</v>
      </c>
      <c r="AL157" s="4">
        <v>0.23682498373454788</v>
      </c>
      <c r="AM157" s="4">
        <v>4.3374539145521586E-3</v>
      </c>
      <c r="AN157" s="4">
        <v>1.7586206896551728</v>
      </c>
      <c r="AO157" s="4">
        <v>2.2283669486011712</v>
      </c>
      <c r="AP157" s="4">
        <v>4.1205812188245513E-3</v>
      </c>
      <c r="AQ157" s="4">
        <v>0.75818694426371736</v>
      </c>
      <c r="AR157" s="4">
        <v>0</v>
      </c>
      <c r="AS157" s="4">
        <v>0</v>
      </c>
      <c r="AT157" s="4">
        <v>1.9518542615484715E-2</v>
      </c>
      <c r="AU157" s="4">
        <v>0</v>
      </c>
      <c r="AV157" s="4">
        <v>5.0099761440034705</v>
      </c>
      <c r="AW157" s="4">
        <v>0.99913250921708974</v>
      </c>
      <c r="AX157" s="4">
        <v>0.99501192799826521</v>
      </c>
      <c r="AY157" s="4">
        <v>0.24094556495337244</v>
      </c>
      <c r="AZ157" s="4">
        <v>0.75884523551117866</v>
      </c>
      <c r="BA157" s="4">
        <v>0.23703060560017367</v>
      </c>
      <c r="BB157" s="4">
        <v>4.1241588886477103E-3</v>
      </c>
      <c r="BC157" s="4">
        <v>75.884523551117866</v>
      </c>
      <c r="BD157" s="4">
        <v>23.703060560017366</v>
      </c>
      <c r="BE157" s="4">
        <v>0.41241588886477104</v>
      </c>
      <c r="BF157" s="4">
        <v>100</v>
      </c>
      <c r="BG157" s="4">
        <v>0.76198779424585872</v>
      </c>
      <c r="BH157" s="4">
        <v>0.23801220575414125</v>
      </c>
      <c r="BI157" s="4">
        <v>0.98289828982898286</v>
      </c>
      <c r="BJ157" s="4">
        <v>1.7101710171017102E-2</v>
      </c>
      <c r="BK157" s="57">
        <v>1.1168122114711139</v>
      </c>
    </row>
    <row r="158" spans="1:63" ht="12.95" customHeight="1" x14ac:dyDescent="0.2">
      <c r="B158" s="2">
        <v>43004</v>
      </c>
      <c r="C158" s="37" t="s">
        <v>334</v>
      </c>
      <c r="D158" s="6">
        <v>159.80000000000001</v>
      </c>
      <c r="E158" s="6">
        <v>2881.5</v>
      </c>
      <c r="F158" s="6">
        <v>2898.06</v>
      </c>
      <c r="G158" s="6">
        <v>-1305.7</v>
      </c>
      <c r="H158" s="4" t="s">
        <v>24</v>
      </c>
      <c r="I158" s="5" t="s">
        <v>383</v>
      </c>
      <c r="J158" s="4" t="s">
        <v>328</v>
      </c>
      <c r="K158" s="4" t="s">
        <v>403</v>
      </c>
      <c r="L158" s="19">
        <v>16</v>
      </c>
      <c r="M158" s="19">
        <v>3</v>
      </c>
      <c r="N158" s="4">
        <v>2.8049999999999997</v>
      </c>
      <c r="O158" s="4">
        <v>0</v>
      </c>
      <c r="P158" s="4">
        <v>32.695</v>
      </c>
      <c r="Q158" s="4">
        <v>49.255000000000003</v>
      </c>
      <c r="R158" s="4">
        <v>0.11499999999999999</v>
      </c>
      <c r="S158" s="4">
        <v>15.29</v>
      </c>
      <c r="T158" s="4">
        <v>0</v>
      </c>
      <c r="U158" s="4">
        <v>0</v>
      </c>
      <c r="V158" s="4">
        <v>0.44</v>
      </c>
      <c r="W158" s="4">
        <v>0</v>
      </c>
      <c r="X158" s="4">
        <v>100.63500000000001</v>
      </c>
      <c r="Y158" s="4">
        <v>61.489999999999995</v>
      </c>
      <c r="Z158" s="4">
        <v>1.9</v>
      </c>
      <c r="AA158" s="4">
        <v>0</v>
      </c>
      <c r="AB158" s="4">
        <v>13.469999999999999</v>
      </c>
      <c r="AC158" s="4">
        <v>17.22</v>
      </c>
      <c r="AD158" s="4">
        <v>0.05</v>
      </c>
      <c r="AE158" s="4">
        <v>5.7249999999999996</v>
      </c>
      <c r="AF158" s="4">
        <v>0</v>
      </c>
      <c r="AG158" s="4">
        <v>0</v>
      </c>
      <c r="AH158" s="4">
        <v>0.13</v>
      </c>
      <c r="AI158" s="4">
        <v>0</v>
      </c>
      <c r="AJ158" s="4">
        <v>100</v>
      </c>
      <c r="AK158" s="5">
        <v>8</v>
      </c>
      <c r="AL158" s="4">
        <v>0.24719466579931695</v>
      </c>
      <c r="AM158" s="4">
        <v>0</v>
      </c>
      <c r="AN158" s="4">
        <v>1.7524800780614733</v>
      </c>
      <c r="AO158" s="4">
        <v>2.2403642868759146</v>
      </c>
      <c r="AP158" s="4">
        <v>6.5051227841925524E-3</v>
      </c>
      <c r="AQ158" s="4">
        <v>0.74483655879004718</v>
      </c>
      <c r="AR158" s="4">
        <v>0</v>
      </c>
      <c r="AS158" s="4">
        <v>0</v>
      </c>
      <c r="AT158" s="4">
        <v>1.6913319238900635E-2</v>
      </c>
      <c r="AU158" s="4">
        <v>0</v>
      </c>
      <c r="AV158" s="4">
        <v>5.0082940315498456</v>
      </c>
      <c r="AW158" s="4">
        <v>0.99853634737355668</v>
      </c>
      <c r="AX158" s="4">
        <v>0.9920312245893641</v>
      </c>
      <c r="AY158" s="4">
        <v>0.2536997885835095</v>
      </c>
      <c r="AZ158" s="4">
        <v>0.74592833876221498</v>
      </c>
      <c r="BA158" s="4">
        <v>0.24755700325732899</v>
      </c>
      <c r="BB158" s="4">
        <v>6.5146579804560272E-3</v>
      </c>
      <c r="BC158" s="4">
        <v>74.592833876221505</v>
      </c>
      <c r="BD158" s="4">
        <v>24.755700325732899</v>
      </c>
      <c r="BE158" s="4">
        <v>0.65146579804560267</v>
      </c>
      <c r="BF158" s="4">
        <v>100.00000000000001</v>
      </c>
      <c r="BG158" s="4">
        <v>0.75081967213114753</v>
      </c>
      <c r="BH158" s="4">
        <v>0.24918032786885247</v>
      </c>
      <c r="BI158" s="4">
        <v>0.97435897435897434</v>
      </c>
      <c r="BJ158" s="4">
        <v>2.5641025641025644E-2</v>
      </c>
      <c r="BK158" s="57"/>
    </row>
    <row r="159" spans="1:63" ht="12.95" customHeight="1" x14ac:dyDescent="0.2">
      <c r="A159" s="17">
        <v>6</v>
      </c>
      <c r="B159" s="2">
        <v>43005</v>
      </c>
      <c r="C159" s="37" t="s">
        <v>337</v>
      </c>
      <c r="D159" s="6">
        <v>210.5</v>
      </c>
      <c r="E159" s="6">
        <v>2932.2</v>
      </c>
      <c r="F159" s="6">
        <v>2958.0999999999995</v>
      </c>
      <c r="G159" s="6">
        <v>-1356.3999999999999</v>
      </c>
      <c r="H159" s="4" t="s">
        <v>24</v>
      </c>
      <c r="I159" s="5" t="s">
        <v>383</v>
      </c>
      <c r="J159" s="4" t="s">
        <v>328</v>
      </c>
      <c r="K159" s="4" t="s">
        <v>402</v>
      </c>
      <c r="L159" s="19">
        <v>27</v>
      </c>
      <c r="M159" s="19">
        <v>6</v>
      </c>
      <c r="N159" s="4">
        <v>2.5733333333333333</v>
      </c>
      <c r="O159" s="4">
        <v>4.9999999999999996E-2</v>
      </c>
      <c r="P159" s="4">
        <v>32.656666666666666</v>
      </c>
      <c r="Q159" s="4">
        <v>48.518333333333338</v>
      </c>
      <c r="R159" s="4">
        <v>0.22166666666666668</v>
      </c>
      <c r="S159" s="4">
        <v>15.403333333333334</v>
      </c>
      <c r="T159" s="4">
        <v>0</v>
      </c>
      <c r="U159" s="4">
        <v>0</v>
      </c>
      <c r="V159" s="4">
        <v>0.40166666666666667</v>
      </c>
      <c r="W159" s="4">
        <v>0</v>
      </c>
      <c r="X159" s="4">
        <v>99.87166666666667</v>
      </c>
      <c r="Y159" s="4">
        <v>61.481666666666662</v>
      </c>
      <c r="Z159" s="4">
        <v>1.76</v>
      </c>
      <c r="AA159" s="4">
        <v>2.4999999999999998E-2</v>
      </c>
      <c r="AB159" s="4">
        <v>13.571666666666671</v>
      </c>
      <c r="AC159" s="4">
        <v>17.108333333333334</v>
      </c>
      <c r="AD159" s="4">
        <v>9.8333333333333328E-2</v>
      </c>
      <c r="AE159" s="4">
        <v>5.8199999999999994</v>
      </c>
      <c r="AF159" s="4">
        <v>0</v>
      </c>
      <c r="AG159" s="4">
        <v>0</v>
      </c>
      <c r="AH159" s="4">
        <v>0.11833333333333335</v>
      </c>
      <c r="AI159" s="4">
        <v>0</v>
      </c>
      <c r="AJ159" s="4">
        <v>100</v>
      </c>
      <c r="AK159" s="5">
        <v>8</v>
      </c>
      <c r="AL159" s="4">
        <v>0.22901135839952291</v>
      </c>
      <c r="AM159" s="4">
        <v>3.2530022499932232E-3</v>
      </c>
      <c r="AN159" s="4">
        <v>1.7659464881129883</v>
      </c>
      <c r="AO159" s="4">
        <v>2.226137873078696</v>
      </c>
      <c r="AP159" s="4">
        <v>1.2795142183306678E-2</v>
      </c>
      <c r="AQ159" s="4">
        <v>0.75729892379842234</v>
      </c>
      <c r="AR159" s="4">
        <v>0</v>
      </c>
      <c r="AS159" s="4">
        <v>0</v>
      </c>
      <c r="AT159" s="4">
        <v>1.539754398330126E-2</v>
      </c>
      <c r="AU159" s="4">
        <v>0</v>
      </c>
      <c r="AV159" s="4">
        <v>5.0098403318062301</v>
      </c>
      <c r="AW159" s="4">
        <v>0.99910542438125194</v>
      </c>
      <c r="AX159" s="4">
        <v>0.98631028219794525</v>
      </c>
      <c r="AY159" s="4">
        <v>0.2418065005828296</v>
      </c>
      <c r="AZ159" s="4">
        <v>0.75797699153462117</v>
      </c>
      <c r="BA159" s="4">
        <v>0.22921640981115693</v>
      </c>
      <c r="BB159" s="4">
        <v>1.2806598654221837E-2</v>
      </c>
      <c r="BC159" s="4">
        <v>75.797699153462119</v>
      </c>
      <c r="BD159" s="4">
        <v>22.921640981115694</v>
      </c>
      <c r="BE159" s="4">
        <v>1.2806598654221837</v>
      </c>
      <c r="BF159" s="4">
        <v>99.999999999999986</v>
      </c>
      <c r="BG159" s="4">
        <v>0.76781002638522422</v>
      </c>
      <c r="BH159" s="4">
        <v>0.23218997361477572</v>
      </c>
      <c r="BI159" s="4">
        <v>0.94708520179372191</v>
      </c>
      <c r="BJ159" s="4">
        <v>5.2914798206278028E-2</v>
      </c>
      <c r="BK159" s="57">
        <v>4.1046252668118655</v>
      </c>
    </row>
    <row r="160" spans="1:63" ht="12.95" customHeight="1" x14ac:dyDescent="0.2">
      <c r="B160" s="2">
        <v>43005</v>
      </c>
      <c r="C160" s="37" t="s">
        <v>337</v>
      </c>
      <c r="D160" s="6">
        <v>210.5</v>
      </c>
      <c r="E160" s="6">
        <v>2932.2</v>
      </c>
      <c r="F160" s="6">
        <v>2958.0999999999995</v>
      </c>
      <c r="G160" s="6">
        <v>-1356.3999999999999</v>
      </c>
      <c r="H160" s="4" t="s">
        <v>24</v>
      </c>
      <c r="I160" s="5" t="s">
        <v>383</v>
      </c>
      <c r="J160" s="4" t="s">
        <v>328</v>
      </c>
      <c r="K160" s="4" t="s">
        <v>402</v>
      </c>
      <c r="L160" s="19">
        <v>28</v>
      </c>
      <c r="M160" s="19">
        <v>4</v>
      </c>
      <c r="N160" s="4">
        <v>3.0225000000000004</v>
      </c>
      <c r="O160" s="4">
        <v>0.06</v>
      </c>
      <c r="P160" s="4">
        <v>32.024999999999999</v>
      </c>
      <c r="Q160" s="4">
        <v>49.452500000000001</v>
      </c>
      <c r="R160" s="4">
        <v>0.17</v>
      </c>
      <c r="S160" s="4">
        <v>14.7575</v>
      </c>
      <c r="T160" s="4">
        <v>0</v>
      </c>
      <c r="U160" s="4">
        <v>0</v>
      </c>
      <c r="V160" s="4">
        <v>0.46749999999999997</v>
      </c>
      <c r="W160" s="4">
        <v>0</v>
      </c>
      <c r="X160" s="4">
        <v>100.0125</v>
      </c>
      <c r="Y160" s="4">
        <v>61.474999999999994</v>
      </c>
      <c r="Z160" s="4">
        <v>2.0599999999999996</v>
      </c>
      <c r="AA160" s="4">
        <v>2.75E-2</v>
      </c>
      <c r="AB160" s="4">
        <v>13.265000000000001</v>
      </c>
      <c r="AC160" s="4">
        <v>17.380000000000003</v>
      </c>
      <c r="AD160" s="4">
        <v>7.7499999999999999E-2</v>
      </c>
      <c r="AE160" s="4">
        <v>5.5549999999999997</v>
      </c>
      <c r="AF160" s="4">
        <v>0</v>
      </c>
      <c r="AG160" s="4">
        <v>0</v>
      </c>
      <c r="AH160" s="4">
        <v>0.14000000000000001</v>
      </c>
      <c r="AI160" s="4">
        <v>0</v>
      </c>
      <c r="AJ160" s="4">
        <v>100</v>
      </c>
      <c r="AK160" s="5">
        <v>8</v>
      </c>
      <c r="AL160" s="4">
        <v>0.26807645384302559</v>
      </c>
      <c r="AM160" s="4">
        <v>3.5786905246034976E-3</v>
      </c>
      <c r="AN160" s="4">
        <v>1.7262301748678328</v>
      </c>
      <c r="AO160" s="4">
        <v>2.2617324115494108</v>
      </c>
      <c r="AP160" s="4">
        <v>1.0085400569337131E-2</v>
      </c>
      <c r="AQ160" s="4">
        <v>0.72289548596990649</v>
      </c>
      <c r="AR160" s="4">
        <v>0</v>
      </c>
      <c r="AS160" s="4">
        <v>0</v>
      </c>
      <c r="AT160" s="4">
        <v>1.8218788125254171E-2</v>
      </c>
      <c r="AU160" s="4">
        <v>0</v>
      </c>
      <c r="AV160" s="4">
        <v>5.0108174054493704</v>
      </c>
      <c r="AW160" s="4">
        <v>1.0010573403822691</v>
      </c>
      <c r="AX160" s="4">
        <v>0.99097193981293208</v>
      </c>
      <c r="AY160" s="4">
        <v>0.27816185441236274</v>
      </c>
      <c r="AZ160" s="4">
        <v>0.72213194670133252</v>
      </c>
      <c r="BA160" s="4">
        <v>0.26779330516737082</v>
      </c>
      <c r="BB160" s="4">
        <v>1.007474813129672E-2</v>
      </c>
      <c r="BC160" s="4">
        <v>72.213194670133248</v>
      </c>
      <c r="BD160" s="4">
        <v>26.779330516737083</v>
      </c>
      <c r="BE160" s="4">
        <v>1.007474813129672</v>
      </c>
      <c r="BF160" s="4">
        <v>100</v>
      </c>
      <c r="BG160" s="4">
        <v>0.72948128693368353</v>
      </c>
      <c r="BH160" s="4">
        <v>0.27051871306631647</v>
      </c>
      <c r="BI160" s="4">
        <v>0.96374269005847946</v>
      </c>
      <c r="BJ160" s="4">
        <v>3.6257309941520474E-2</v>
      </c>
      <c r="BK160" s="57"/>
    </row>
    <row r="161" spans="1:63" ht="12.95" customHeight="1" x14ac:dyDescent="0.2">
      <c r="B161" s="2">
        <v>43005</v>
      </c>
      <c r="C161" s="37" t="s">
        <v>337</v>
      </c>
      <c r="D161" s="6">
        <v>210.5</v>
      </c>
      <c r="E161" s="6">
        <v>2932.2</v>
      </c>
      <c r="F161" s="6">
        <v>2958.0999999999995</v>
      </c>
      <c r="G161" s="6">
        <v>-1356.3999999999999</v>
      </c>
      <c r="H161" s="4" t="s">
        <v>24</v>
      </c>
      <c r="I161" s="5" t="s">
        <v>383</v>
      </c>
      <c r="J161" s="4" t="s">
        <v>328</v>
      </c>
      <c r="K161" s="4" t="s">
        <v>402</v>
      </c>
      <c r="L161" s="19">
        <v>29</v>
      </c>
      <c r="M161" s="19">
        <v>9</v>
      </c>
      <c r="N161" s="4">
        <v>2.5544444444444441</v>
      </c>
      <c r="O161" s="4">
        <v>6.3333333333333325E-2</v>
      </c>
      <c r="P161" s="4">
        <v>32.753333333333337</v>
      </c>
      <c r="Q161" s="4">
        <v>47.94</v>
      </c>
      <c r="R161" s="4">
        <v>0.11222222222222225</v>
      </c>
      <c r="S161" s="4">
        <v>15.528888888888888</v>
      </c>
      <c r="T161" s="4">
        <v>0</v>
      </c>
      <c r="U161" s="4">
        <v>0</v>
      </c>
      <c r="V161" s="4">
        <v>0.52333333333333332</v>
      </c>
      <c r="W161" s="4">
        <v>0</v>
      </c>
      <c r="X161" s="4">
        <v>99.530000000000015</v>
      </c>
      <c r="Y161" s="4">
        <v>61.455555555555556</v>
      </c>
      <c r="Z161" s="4">
        <v>1.7544444444444443</v>
      </c>
      <c r="AA161" s="4">
        <v>3.3333333333333333E-2</v>
      </c>
      <c r="AB161" s="4">
        <v>13.668888888888887</v>
      </c>
      <c r="AC161" s="4">
        <v>16.973333333333333</v>
      </c>
      <c r="AD161" s="4">
        <v>5.1111111111111114E-2</v>
      </c>
      <c r="AE161" s="4">
        <v>5.8911111111111119</v>
      </c>
      <c r="AF161" s="4">
        <v>0</v>
      </c>
      <c r="AG161" s="4">
        <v>0</v>
      </c>
      <c r="AH161" s="4">
        <v>0.15555555555555556</v>
      </c>
      <c r="AI161" s="4">
        <v>0</v>
      </c>
      <c r="AJ161" s="4">
        <v>100</v>
      </c>
      <c r="AK161" s="5">
        <v>8</v>
      </c>
      <c r="AL161" s="4">
        <v>0.22838546374977398</v>
      </c>
      <c r="AM161" s="4">
        <v>4.3391791719399747E-3</v>
      </c>
      <c r="AN161" s="4">
        <v>1.779352739106852</v>
      </c>
      <c r="AO161" s="4">
        <v>2.209510034351835</v>
      </c>
      <c r="AP161" s="4">
        <v>6.6534080636412949E-3</v>
      </c>
      <c r="AQ161" s="4">
        <v>0.76687759898752494</v>
      </c>
      <c r="AR161" s="4">
        <v>0</v>
      </c>
      <c r="AS161" s="4">
        <v>0</v>
      </c>
      <c r="AT161" s="4">
        <v>2.0249502802386549E-2</v>
      </c>
      <c r="AU161" s="4">
        <v>0</v>
      </c>
      <c r="AV161" s="4">
        <v>5.015367926233953</v>
      </c>
      <c r="AW161" s="4">
        <v>1.0019164708009403</v>
      </c>
      <c r="AX161" s="4">
        <v>0.99526306273729892</v>
      </c>
      <c r="AY161" s="4">
        <v>0.23503887181341526</v>
      </c>
      <c r="AZ161" s="4">
        <v>0.76541071170781005</v>
      </c>
      <c r="BA161" s="4">
        <v>0.22794860690053409</v>
      </c>
      <c r="BB161" s="4">
        <v>6.6406813916558395E-3</v>
      </c>
      <c r="BC161" s="4">
        <v>76.541071170781009</v>
      </c>
      <c r="BD161" s="4">
        <v>22.794860690053408</v>
      </c>
      <c r="BE161" s="4">
        <v>0.66406813916558394</v>
      </c>
      <c r="BF161" s="4">
        <v>100</v>
      </c>
      <c r="BG161" s="4">
        <v>0.77052753960180209</v>
      </c>
      <c r="BH161" s="4">
        <v>0.22947246039819791</v>
      </c>
      <c r="BI161" s="4">
        <v>0.97169230769230774</v>
      </c>
      <c r="BJ161" s="4">
        <v>2.8307692307692315E-2</v>
      </c>
      <c r="BK161" s="57"/>
    </row>
    <row r="162" spans="1:63" ht="12.95" customHeight="1" x14ac:dyDescent="0.2">
      <c r="A162" s="17">
        <v>7</v>
      </c>
      <c r="B162" s="2">
        <v>43003</v>
      </c>
      <c r="C162" s="37" t="s">
        <v>339</v>
      </c>
      <c r="D162" s="6">
        <v>264.26</v>
      </c>
      <c r="E162" s="6">
        <v>2986.16</v>
      </c>
      <c r="F162" s="6">
        <v>3012.0599999999995</v>
      </c>
      <c r="G162" s="6">
        <v>-1410.36</v>
      </c>
      <c r="H162" s="4" t="s">
        <v>25</v>
      </c>
      <c r="I162" s="5" t="s">
        <v>385</v>
      </c>
      <c r="J162" s="4" t="s">
        <v>328</v>
      </c>
      <c r="K162" s="4" t="s">
        <v>403</v>
      </c>
      <c r="L162" s="19">
        <v>10</v>
      </c>
      <c r="M162" s="19">
        <v>3</v>
      </c>
      <c r="N162" s="4">
        <v>2.2999999999999998</v>
      </c>
      <c r="O162" s="4">
        <v>0.23000000000000004</v>
      </c>
      <c r="P162" s="4">
        <v>32.678000000000004</v>
      </c>
      <c r="Q162" s="4">
        <v>47.19</v>
      </c>
      <c r="R162" s="4">
        <v>0.13799999999999998</v>
      </c>
      <c r="S162" s="4">
        <v>15.623999999999999</v>
      </c>
      <c r="T162" s="4">
        <v>0</v>
      </c>
      <c r="U162" s="4">
        <v>0</v>
      </c>
      <c r="V162" s="4">
        <v>0.78999999999999992</v>
      </c>
      <c r="W162" s="4">
        <v>0</v>
      </c>
      <c r="X162" s="4">
        <v>98.951999999999998</v>
      </c>
      <c r="Y162" s="4">
        <v>61.440000000000012</v>
      </c>
      <c r="Z162" s="4">
        <v>1.5920000000000001</v>
      </c>
      <c r="AA162" s="4">
        <v>0.12000000000000002</v>
      </c>
      <c r="AB162" s="4">
        <v>13.74</v>
      </c>
      <c r="AC162" s="4">
        <v>16.836000000000002</v>
      </c>
      <c r="AD162" s="4">
        <v>6.5999999999999989E-2</v>
      </c>
      <c r="AE162" s="4">
        <v>5.9719999999999995</v>
      </c>
      <c r="AF162" s="4">
        <v>0</v>
      </c>
      <c r="AG162" s="4">
        <v>0</v>
      </c>
      <c r="AH162" s="4">
        <v>0.23599999999999999</v>
      </c>
      <c r="AI162" s="4">
        <v>0</v>
      </c>
      <c r="AJ162" s="4">
        <v>100</v>
      </c>
      <c r="AK162" s="5">
        <v>8</v>
      </c>
      <c r="AL162" s="4">
        <v>0.20729166666666665</v>
      </c>
      <c r="AM162" s="4">
        <v>1.5625E-2</v>
      </c>
      <c r="AN162" s="4">
        <v>1.7890624999999998</v>
      </c>
      <c r="AO162" s="4">
        <v>2.1921875000000002</v>
      </c>
      <c r="AP162" s="4">
        <v>8.5937499999999972E-3</v>
      </c>
      <c r="AQ162" s="4">
        <v>0.77760416666666654</v>
      </c>
      <c r="AR162" s="4">
        <v>0</v>
      </c>
      <c r="AS162" s="4">
        <v>0</v>
      </c>
      <c r="AT162" s="4">
        <v>3.0729166666666662E-2</v>
      </c>
      <c r="AU162" s="4">
        <v>0</v>
      </c>
      <c r="AV162" s="4">
        <v>5.0210937499999995</v>
      </c>
      <c r="AW162" s="4">
        <v>0.99348958333333315</v>
      </c>
      <c r="AX162" s="4">
        <v>0.98489583333333319</v>
      </c>
      <c r="AY162" s="4">
        <v>0.21588541666666666</v>
      </c>
      <c r="AZ162" s="4">
        <v>0.78269986893840104</v>
      </c>
      <c r="BA162" s="4">
        <v>0.20865006553079951</v>
      </c>
      <c r="BB162" s="4">
        <v>8.650065530799474E-3</v>
      </c>
      <c r="BC162" s="4">
        <v>78.269986893840098</v>
      </c>
      <c r="BD162" s="4">
        <v>20.865006553079951</v>
      </c>
      <c r="BE162" s="4">
        <v>0.86500655307994745</v>
      </c>
      <c r="BF162" s="4">
        <v>100</v>
      </c>
      <c r="BG162" s="4">
        <v>0.78952934955050236</v>
      </c>
      <c r="BH162" s="4">
        <v>0.21047065044949764</v>
      </c>
      <c r="BI162" s="4">
        <v>0.96019300361881776</v>
      </c>
      <c r="BJ162" s="4">
        <v>3.9806996381182132E-2</v>
      </c>
      <c r="BK162" s="4">
        <v>0</v>
      </c>
    </row>
    <row r="163" spans="1:63" ht="12.95" customHeight="1" x14ac:dyDescent="0.2">
      <c r="BC163" s="4"/>
    </row>
  </sheetData>
  <mergeCells count="43">
    <mergeCell ref="BK157:BK158"/>
    <mergeCell ref="BK159:BK161"/>
    <mergeCell ref="BK127:BK130"/>
    <mergeCell ref="BK131:BK133"/>
    <mergeCell ref="BK134:BK138"/>
    <mergeCell ref="BK143:BK150"/>
    <mergeCell ref="BK152:BK156"/>
    <mergeCell ref="BK92:BK101"/>
    <mergeCell ref="BK102:BK110"/>
    <mergeCell ref="BK111:BK115"/>
    <mergeCell ref="BK116:BK120"/>
    <mergeCell ref="BK124:BK126"/>
    <mergeCell ref="BK74:BK75"/>
    <mergeCell ref="BK76:BK79"/>
    <mergeCell ref="BK80:BK82"/>
    <mergeCell ref="BK83:BK88"/>
    <mergeCell ref="BK89:BK91"/>
    <mergeCell ref="BK50:BK53"/>
    <mergeCell ref="BK54:BK62"/>
    <mergeCell ref="BK63:BK66"/>
    <mergeCell ref="BK67:BK71"/>
    <mergeCell ref="BK72:BK73"/>
    <mergeCell ref="BK29:BK32"/>
    <mergeCell ref="BK33:BK37"/>
    <mergeCell ref="BK39:BK41"/>
    <mergeCell ref="BK42:BK46"/>
    <mergeCell ref="BK47:BK49"/>
    <mergeCell ref="BK6:BK11"/>
    <mergeCell ref="BK12:BK18"/>
    <mergeCell ref="BK19:BK25"/>
    <mergeCell ref="BK26:BK28"/>
    <mergeCell ref="BI1:BJ1"/>
    <mergeCell ref="AK2:AV2"/>
    <mergeCell ref="AZ2:BB2"/>
    <mergeCell ref="BC2:BE2"/>
    <mergeCell ref="BG2:BH2"/>
    <mergeCell ref="BI2:BJ2"/>
    <mergeCell ref="BG1:BH1"/>
    <mergeCell ref="N1:X1"/>
    <mergeCell ref="Y1:AJ1"/>
    <mergeCell ref="AK1:AV1"/>
    <mergeCell ref="AZ1:BB1"/>
    <mergeCell ref="BC1:BE1"/>
  </mergeCells>
  <conditionalFormatting sqref="Y102:AJ102">
    <cfRule type="cellIs" dxfId="0" priority="1" operator="greaterThan">
      <formula>101.5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2"/>
  <sheetViews>
    <sheetView zoomScale="90" zoomScaleNormal="90" workbookViewId="0">
      <selection activeCell="AJ1" sqref="AJ1:AT1"/>
    </sheetView>
  </sheetViews>
  <sheetFormatPr defaultRowHeight="12.95" customHeight="1" x14ac:dyDescent="0.2"/>
  <cols>
    <col min="1" max="1" width="6.28515625" style="17" customWidth="1"/>
    <col min="2" max="2" width="11.5703125" style="2" bestFit="1" customWidth="1"/>
    <col min="3" max="3" width="12.140625" style="17" customWidth="1"/>
    <col min="4" max="4" width="10.5703125" style="3" customWidth="1"/>
    <col min="5" max="7" width="12.140625" style="3" customWidth="1"/>
    <col min="8" max="8" width="9.5703125" style="8" customWidth="1"/>
    <col min="9" max="9" width="12.140625" style="3" customWidth="1"/>
    <col min="10" max="10" width="9.140625" style="3"/>
    <col min="11" max="11" width="9.85546875" style="3" customWidth="1"/>
    <col min="12" max="12" width="9.140625" style="3"/>
    <col min="13" max="13" width="9.28515625" style="3" bestFit="1" customWidth="1"/>
    <col min="14" max="14" width="10.28515625" style="3" bestFit="1" customWidth="1"/>
    <col min="15" max="15" width="9.28515625" style="3" bestFit="1" customWidth="1"/>
    <col min="16" max="17" width="10.28515625" style="3" bestFit="1" customWidth="1"/>
    <col min="18" max="20" width="9.28515625" style="3" bestFit="1" customWidth="1"/>
    <col min="21" max="21" width="10.28515625" style="3" bestFit="1" customWidth="1"/>
    <col min="22" max="22" width="9.28515625" style="3" bestFit="1" customWidth="1"/>
    <col min="23" max="23" width="11.42578125" style="3" bestFit="1" customWidth="1"/>
    <col min="24" max="24" width="10.28515625" style="3" bestFit="1" customWidth="1"/>
    <col min="25" max="25" width="9.28515625" style="3" bestFit="1" customWidth="1"/>
    <col min="26" max="26" width="10.28515625" style="3" bestFit="1" customWidth="1"/>
    <col min="27" max="27" width="9.28515625" style="3" bestFit="1" customWidth="1"/>
    <col min="28" max="28" width="10.28515625" style="3" bestFit="1" customWidth="1"/>
    <col min="29" max="34" width="9.28515625" style="3" bestFit="1" customWidth="1"/>
    <col min="35" max="35" width="11.42578125" style="3" bestFit="1" customWidth="1"/>
    <col min="36" max="47" width="9.140625" style="3"/>
    <col min="48" max="49" width="12.85546875" style="3" customWidth="1"/>
    <col min="50" max="56" width="9.140625" style="3"/>
    <col min="57" max="16384" width="9.140625" style="1"/>
  </cols>
  <sheetData>
    <row r="1" spans="1:56" s="30" customFormat="1" ht="12.95" customHeight="1" x14ac:dyDescent="0.2">
      <c r="A1" s="33"/>
      <c r="M1" s="55" t="s">
        <v>390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 t="s">
        <v>344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 t="s">
        <v>391</v>
      </c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29"/>
      <c r="AV1" s="29"/>
      <c r="AW1" s="29"/>
      <c r="AX1" s="55" t="s">
        <v>346</v>
      </c>
      <c r="AY1" s="55"/>
      <c r="AZ1" s="55"/>
      <c r="BA1" s="55" t="s">
        <v>347</v>
      </c>
      <c r="BB1" s="55"/>
      <c r="BC1" s="55"/>
      <c r="BD1" s="55"/>
    </row>
    <row r="2" spans="1:56" s="30" customFormat="1" ht="12.95" customHeight="1" x14ac:dyDescent="0.2">
      <c r="A2" s="46"/>
      <c r="B2" s="20"/>
      <c r="C2" s="24"/>
      <c r="D2" s="22" t="s">
        <v>315</v>
      </c>
      <c r="E2" s="22" t="s">
        <v>22</v>
      </c>
      <c r="F2" s="22" t="s">
        <v>22</v>
      </c>
      <c r="G2" s="22" t="s">
        <v>393</v>
      </c>
      <c r="H2" s="22" t="s">
        <v>397</v>
      </c>
      <c r="I2" s="22" t="s">
        <v>387</v>
      </c>
      <c r="J2" s="24"/>
      <c r="K2" s="24"/>
      <c r="L2" s="24"/>
      <c r="M2" s="24" t="s">
        <v>1</v>
      </c>
      <c r="N2" s="24" t="s">
        <v>2</v>
      </c>
      <c r="O2" s="24" t="s">
        <v>3</v>
      </c>
      <c r="P2" s="24" t="s">
        <v>4</v>
      </c>
      <c r="Q2" s="24" t="s">
        <v>6</v>
      </c>
      <c r="R2" s="24" t="s">
        <v>27</v>
      </c>
      <c r="S2" s="24" t="s">
        <v>348</v>
      </c>
      <c r="T2" s="24" t="s">
        <v>7</v>
      </c>
      <c r="U2" s="24" t="s">
        <v>167</v>
      </c>
      <c r="V2" s="24" t="s">
        <v>142</v>
      </c>
      <c r="W2" s="24" t="s">
        <v>0</v>
      </c>
      <c r="X2" s="24" t="s">
        <v>250</v>
      </c>
      <c r="Y2" s="24" t="s">
        <v>251</v>
      </c>
      <c r="Z2" s="24" t="s">
        <v>252</v>
      </c>
      <c r="AA2" s="24" t="s">
        <v>253</v>
      </c>
      <c r="AB2" s="24" t="s">
        <v>254</v>
      </c>
      <c r="AC2" s="24" t="s">
        <v>256</v>
      </c>
      <c r="AD2" s="24" t="s">
        <v>69</v>
      </c>
      <c r="AE2" s="24" t="s">
        <v>205</v>
      </c>
      <c r="AF2" s="24" t="s">
        <v>154</v>
      </c>
      <c r="AG2" s="24" t="s">
        <v>167</v>
      </c>
      <c r="AH2" s="24" t="s">
        <v>142</v>
      </c>
      <c r="AI2" s="24" t="s">
        <v>0</v>
      </c>
      <c r="AJ2" s="24" t="s">
        <v>250</v>
      </c>
      <c r="AK2" s="24" t="s">
        <v>251</v>
      </c>
      <c r="AL2" s="24" t="s">
        <v>252</v>
      </c>
      <c r="AM2" s="24" t="s">
        <v>253</v>
      </c>
      <c r="AN2" s="24" t="s">
        <v>254</v>
      </c>
      <c r="AO2" s="24" t="s">
        <v>256</v>
      </c>
      <c r="AP2" s="24" t="s">
        <v>69</v>
      </c>
      <c r="AQ2" s="24" t="s">
        <v>205</v>
      </c>
      <c r="AR2" s="24" t="s">
        <v>154</v>
      </c>
      <c r="AS2" s="24" t="s">
        <v>167</v>
      </c>
      <c r="AT2" s="24" t="s">
        <v>142</v>
      </c>
      <c r="AU2" s="24" t="s">
        <v>0</v>
      </c>
      <c r="AV2" s="24" t="s">
        <v>349</v>
      </c>
      <c r="AW2" s="40" t="s">
        <v>389</v>
      </c>
      <c r="AX2" s="24" t="s">
        <v>350</v>
      </c>
      <c r="AY2" s="24" t="s">
        <v>351</v>
      </c>
      <c r="AZ2" s="24" t="s">
        <v>352</v>
      </c>
      <c r="BA2" s="24" t="s">
        <v>350</v>
      </c>
      <c r="BB2" s="24" t="s">
        <v>351</v>
      </c>
      <c r="BC2" s="24" t="s">
        <v>352</v>
      </c>
      <c r="BD2" s="24" t="s">
        <v>0</v>
      </c>
    </row>
    <row r="3" spans="1:56" s="30" customFormat="1" ht="12.95" customHeight="1" x14ac:dyDescent="0.2">
      <c r="A3" s="46" t="s">
        <v>343</v>
      </c>
      <c r="B3" s="20" t="s">
        <v>305</v>
      </c>
      <c r="C3" s="24" t="s">
        <v>28</v>
      </c>
      <c r="D3" s="22" t="s">
        <v>316</v>
      </c>
      <c r="E3" s="22" t="s">
        <v>388</v>
      </c>
      <c r="F3" s="22" t="s">
        <v>392</v>
      </c>
      <c r="G3" s="22" t="s">
        <v>394</v>
      </c>
      <c r="H3" s="22" t="s">
        <v>317</v>
      </c>
      <c r="I3" s="22" t="s">
        <v>318</v>
      </c>
      <c r="J3" s="24" t="s">
        <v>307</v>
      </c>
      <c r="K3" s="24" t="s">
        <v>306</v>
      </c>
      <c r="L3" s="24" t="s">
        <v>308</v>
      </c>
      <c r="M3" s="24" t="s">
        <v>249</v>
      </c>
      <c r="N3" s="24" t="s">
        <v>249</v>
      </c>
      <c r="O3" s="24" t="s">
        <v>249</v>
      </c>
      <c r="P3" s="24" t="s">
        <v>249</v>
      </c>
      <c r="Q3" s="24" t="s">
        <v>249</v>
      </c>
      <c r="R3" s="24" t="s">
        <v>249</v>
      </c>
      <c r="S3" s="24" t="s">
        <v>249</v>
      </c>
      <c r="T3" s="24" t="s">
        <v>249</v>
      </c>
      <c r="U3" s="24" t="s">
        <v>249</v>
      </c>
      <c r="V3" s="24" t="s">
        <v>249</v>
      </c>
      <c r="W3" s="24" t="s">
        <v>249</v>
      </c>
      <c r="X3" s="24" t="s">
        <v>319</v>
      </c>
      <c r="Y3" s="24" t="s">
        <v>319</v>
      </c>
      <c r="Z3" s="24" t="s">
        <v>319</v>
      </c>
      <c r="AA3" s="24" t="s">
        <v>319</v>
      </c>
      <c r="AB3" s="24" t="s">
        <v>319</v>
      </c>
      <c r="AC3" s="24" t="s">
        <v>319</v>
      </c>
      <c r="AD3" s="24" t="s">
        <v>319</v>
      </c>
      <c r="AE3" s="24" t="s">
        <v>319</v>
      </c>
      <c r="AF3" s="24" t="s">
        <v>319</v>
      </c>
      <c r="AG3" s="24" t="s">
        <v>319</v>
      </c>
      <c r="AH3" s="24" t="s">
        <v>319</v>
      </c>
      <c r="AI3" s="24" t="s">
        <v>319</v>
      </c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40"/>
      <c r="AX3" s="24"/>
      <c r="AY3" s="24"/>
      <c r="AZ3" s="24"/>
      <c r="BA3" s="24"/>
      <c r="BB3" s="24"/>
      <c r="BC3" s="24"/>
      <c r="BD3" s="24"/>
    </row>
    <row r="4" spans="1:56" s="30" customFormat="1" ht="12.95" customHeight="1" x14ac:dyDescent="0.2">
      <c r="A4" s="46"/>
      <c r="B4" s="20"/>
      <c r="C4" s="46"/>
      <c r="D4" s="22"/>
      <c r="E4" s="22"/>
      <c r="F4" s="22"/>
      <c r="G4" s="22"/>
      <c r="H4" s="22"/>
      <c r="I4" s="22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1:56" s="30" customFormat="1" ht="12.95" customHeight="1" x14ac:dyDescent="0.2">
      <c r="A5" s="49" t="s">
        <v>395</v>
      </c>
      <c r="B5" s="20"/>
      <c r="C5" s="46"/>
      <c r="D5" s="22"/>
      <c r="E5" s="22"/>
      <c r="F5" s="22"/>
      <c r="G5" s="22"/>
      <c r="H5" s="22"/>
      <c r="I5" s="22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</row>
    <row r="6" spans="1:56" s="3" customFormat="1" ht="12.95" customHeight="1" x14ac:dyDescent="0.2">
      <c r="A6" s="17">
        <v>1</v>
      </c>
      <c r="B6" s="2">
        <v>43003</v>
      </c>
      <c r="C6" s="17" t="s">
        <v>327</v>
      </c>
      <c r="D6" s="3">
        <v>36.869999999999997</v>
      </c>
      <c r="E6" s="3">
        <v>2758.54</v>
      </c>
      <c r="F6" s="3">
        <v>2756.5</v>
      </c>
      <c r="G6" s="3">
        <v>-1182.74</v>
      </c>
      <c r="H6" s="5" t="s">
        <v>320</v>
      </c>
      <c r="I6" s="3" t="s">
        <v>248</v>
      </c>
      <c r="J6" s="3" t="s">
        <v>353</v>
      </c>
      <c r="K6" s="3" t="s">
        <v>354</v>
      </c>
      <c r="L6" s="3">
        <v>5</v>
      </c>
      <c r="M6" s="4">
        <v>0.11199999999999999</v>
      </c>
      <c r="N6" s="4">
        <v>26.524000000000001</v>
      </c>
      <c r="O6" s="4">
        <v>1.48</v>
      </c>
      <c r="P6" s="4">
        <v>54.519999999999996</v>
      </c>
      <c r="Q6" s="4">
        <v>2.1479999999999997</v>
      </c>
      <c r="R6" s="4">
        <v>0.17399999999999999</v>
      </c>
      <c r="S6" s="4">
        <v>0.21799999999999997</v>
      </c>
      <c r="T6" s="4">
        <v>0.31</v>
      </c>
      <c r="U6" s="4">
        <v>14.208000000000002</v>
      </c>
      <c r="V6" s="4">
        <v>0.11200000000000002</v>
      </c>
      <c r="W6" s="4">
        <v>99.822000000000003</v>
      </c>
      <c r="X6" s="4">
        <v>60.008000000000003</v>
      </c>
      <c r="Y6" s="4">
        <v>7.8E-2</v>
      </c>
      <c r="Z6" s="4">
        <v>14.26</v>
      </c>
      <c r="AA6" s="4">
        <v>0.628</v>
      </c>
      <c r="AB6" s="4">
        <v>19.667999999999999</v>
      </c>
      <c r="AC6" s="4">
        <v>0.83000000000000007</v>
      </c>
      <c r="AD6" s="4">
        <v>4.5999999999999999E-2</v>
      </c>
      <c r="AE6" s="4">
        <v>6.4000000000000001E-2</v>
      </c>
      <c r="AF6" s="4">
        <v>9.1999999999999998E-2</v>
      </c>
      <c r="AG6" s="4">
        <v>4.2859999999999996</v>
      </c>
      <c r="AH6" s="4">
        <v>3.2000000000000001E-2</v>
      </c>
      <c r="AI6" s="4">
        <v>100</v>
      </c>
      <c r="AJ6" s="4">
        <v>6</v>
      </c>
      <c r="AK6" s="4">
        <f t="shared" ref="AK6:AK37" si="0">Y6*($AJ6/$X6)</f>
        <v>7.7989601386481804E-3</v>
      </c>
      <c r="AL6" s="4">
        <f t="shared" ref="AL6:AL37" si="1">Z6*($AJ6/$X6)</f>
        <v>1.425809892014398</v>
      </c>
      <c r="AM6" s="4">
        <f t="shared" ref="AM6:AM37" si="2">AA6*($AJ6/$X6)</f>
        <v>6.2791627782962267E-2</v>
      </c>
      <c r="AN6" s="4">
        <f t="shared" ref="AN6:AN37" si="3">AB6*($AJ6/$X6)</f>
        <v>1.9665377949606717</v>
      </c>
      <c r="AO6" s="4">
        <f t="shared" ref="AO6:AO37" si="4">AC6*($AJ6/$X6)</f>
        <v>8.2988934808692183E-2</v>
      </c>
      <c r="AP6" s="4">
        <f t="shared" ref="AP6:AP37" si="5">AD6*($AJ6/$X6)</f>
        <v>4.5993867484335422E-3</v>
      </c>
      <c r="AQ6" s="41">
        <f t="shared" ref="AQ6:AQ37" si="6">AE6*($AJ6/$X6)</f>
        <v>6.3991467804292764E-3</v>
      </c>
      <c r="AR6" s="4">
        <f t="shared" ref="AR6:AR37" si="7">AF6*($AJ6/$X6)</f>
        <v>9.1987734968670843E-3</v>
      </c>
      <c r="AS6" s="4">
        <f t="shared" ref="AS6:AS37" si="8">AG6*($AJ6/$X6)</f>
        <v>0.42854286095187305</v>
      </c>
      <c r="AT6" s="4">
        <f t="shared" ref="AT6:AT37" si="9">AH6*($AJ6/$X6)</f>
        <v>3.1995733902146382E-3</v>
      </c>
      <c r="AU6" s="4">
        <f t="shared" ref="AU6:AU45" si="10">SUM(AK6:AT6)</f>
        <v>3.9978669510731897</v>
      </c>
      <c r="AV6" s="4">
        <f t="shared" ref="AV6:AV45" si="11">AO6+AL6+AS6</f>
        <v>1.9373416877749632</v>
      </c>
      <c r="AW6" s="4">
        <f>100*AL6/(AS6+AL6)</f>
        <v>76.889895395233467</v>
      </c>
      <c r="AX6" s="4">
        <f t="shared" ref="AX6:AX45" si="12">AL6/AV6</f>
        <v>0.73596201486374901</v>
      </c>
      <c r="AY6" s="4">
        <f t="shared" ref="AY6:AY45" si="13">AS6/AV6</f>
        <v>0.22120148637489678</v>
      </c>
      <c r="AZ6" s="4">
        <f t="shared" ref="AZ6:AZ45" si="14">AO6/AV6</f>
        <v>4.2836498761354258E-2</v>
      </c>
      <c r="BA6" s="4">
        <f t="shared" ref="BA6:BA45" si="15">AX6*100</f>
        <v>73.596201486374895</v>
      </c>
      <c r="BB6" s="4">
        <f t="shared" ref="BB6:BB45" si="16">AY6*100</f>
        <v>22.120148637489677</v>
      </c>
      <c r="BC6" s="4">
        <f t="shared" ref="BC6:BC45" si="17">AZ6*100</f>
        <v>4.283649876135426</v>
      </c>
      <c r="BD6" s="4">
        <f t="shared" ref="BD6:BD45" si="18">SUM(BA6:BC6)</f>
        <v>100</v>
      </c>
    </row>
    <row r="7" spans="1:56" s="3" customFormat="1" ht="12.95" customHeight="1" x14ac:dyDescent="0.2">
      <c r="A7" s="17"/>
      <c r="B7" s="2">
        <v>43003</v>
      </c>
      <c r="C7" s="17" t="s">
        <v>327</v>
      </c>
      <c r="D7" s="3">
        <v>36.869999999999997</v>
      </c>
      <c r="E7" s="3">
        <v>2758.54</v>
      </c>
      <c r="F7" s="3">
        <v>2756.5</v>
      </c>
      <c r="G7" s="3">
        <v>-1182.74</v>
      </c>
      <c r="H7" s="5" t="s">
        <v>320</v>
      </c>
      <c r="I7" s="3" t="s">
        <v>248</v>
      </c>
      <c r="J7" s="3" t="s">
        <v>353</v>
      </c>
      <c r="K7" s="3" t="s">
        <v>355</v>
      </c>
      <c r="L7" s="3">
        <v>3</v>
      </c>
      <c r="M7" s="4">
        <v>8.666666666666667E-2</v>
      </c>
      <c r="N7" s="4">
        <v>27.246666666666666</v>
      </c>
      <c r="O7" s="4">
        <v>1.3699999999999999</v>
      </c>
      <c r="P7" s="4">
        <v>54.31</v>
      </c>
      <c r="Q7" s="4">
        <v>1.5999999999999999</v>
      </c>
      <c r="R7" s="4">
        <v>0.21999999999999997</v>
      </c>
      <c r="S7" s="4">
        <v>0.17</v>
      </c>
      <c r="T7" s="4">
        <v>0.32333333333333331</v>
      </c>
      <c r="U7" s="4">
        <v>14.736666666666666</v>
      </c>
      <c r="V7" s="4">
        <v>0.12</v>
      </c>
      <c r="W7" s="4">
        <v>100.18333333333334</v>
      </c>
      <c r="X7" s="4">
        <v>59.94</v>
      </c>
      <c r="Y7" s="4">
        <v>0.06</v>
      </c>
      <c r="Z7" s="4">
        <v>14.600000000000001</v>
      </c>
      <c r="AA7" s="4">
        <v>0.57999999999999996</v>
      </c>
      <c r="AB7" s="4">
        <v>19.53</v>
      </c>
      <c r="AC7" s="4">
        <v>0.62</v>
      </c>
      <c r="AD7" s="4">
        <v>0.06</v>
      </c>
      <c r="AE7" s="4">
        <v>5.000000000000001E-2</v>
      </c>
      <c r="AF7" s="4">
        <v>9.6666666666666679E-2</v>
      </c>
      <c r="AG7" s="4">
        <v>4.4333333333333327</v>
      </c>
      <c r="AH7" s="4">
        <v>3.3333333333333333E-2</v>
      </c>
      <c r="AI7" s="4">
        <v>100</v>
      </c>
      <c r="AJ7" s="4">
        <v>6</v>
      </c>
      <c r="AK7" s="4">
        <f t="shared" si="0"/>
        <v>6.006006006006006E-3</v>
      </c>
      <c r="AL7" s="4">
        <f t="shared" si="1"/>
        <v>1.4614614614614616</v>
      </c>
      <c r="AM7" s="4">
        <f t="shared" si="2"/>
        <v>5.8058058058058061E-2</v>
      </c>
      <c r="AN7" s="4">
        <f t="shared" si="3"/>
        <v>1.9549549549549552</v>
      </c>
      <c r="AO7" s="4">
        <f t="shared" si="4"/>
        <v>6.2062062062062065E-2</v>
      </c>
      <c r="AP7" s="4">
        <f t="shared" si="5"/>
        <v>6.006006006006006E-3</v>
      </c>
      <c r="AQ7" s="41">
        <f t="shared" si="6"/>
        <v>5.0050050050050067E-3</v>
      </c>
      <c r="AR7" s="4">
        <f t="shared" si="7"/>
        <v>9.6763430096763452E-3</v>
      </c>
      <c r="AS7" s="4">
        <f t="shared" si="8"/>
        <v>0.44377711044377705</v>
      </c>
      <c r="AT7" s="4">
        <f t="shared" si="9"/>
        <v>3.3366700033366703E-3</v>
      </c>
      <c r="AU7" s="4">
        <f t="shared" si="10"/>
        <v>4.0103436770103444</v>
      </c>
      <c r="AV7" s="4">
        <f t="shared" si="11"/>
        <v>1.9673006339673007</v>
      </c>
      <c r="AW7" s="4">
        <f t="shared" ref="AW7:AW69" si="19">100*AL7/(AS7+AL7)</f>
        <v>76.70753064798599</v>
      </c>
      <c r="AX7" s="4">
        <f t="shared" si="12"/>
        <v>0.74287652645861602</v>
      </c>
      <c r="AY7" s="4">
        <f t="shared" si="13"/>
        <v>0.2255766621438263</v>
      </c>
      <c r="AZ7" s="4">
        <f t="shared" si="14"/>
        <v>3.1546811397557668E-2</v>
      </c>
      <c r="BA7" s="4">
        <f t="shared" si="15"/>
        <v>74.287652645861598</v>
      </c>
      <c r="BB7" s="4">
        <f t="shared" si="16"/>
        <v>22.557666214382628</v>
      </c>
      <c r="BC7" s="4">
        <f t="shared" si="17"/>
        <v>3.154681139755767</v>
      </c>
      <c r="BD7" s="4">
        <f t="shared" si="18"/>
        <v>99.999999999999986</v>
      </c>
    </row>
    <row r="8" spans="1:56" s="3" customFormat="1" ht="12.95" customHeight="1" x14ac:dyDescent="0.2">
      <c r="A8" s="17"/>
      <c r="B8" s="2">
        <v>43003</v>
      </c>
      <c r="C8" s="17" t="s">
        <v>327</v>
      </c>
      <c r="D8" s="3">
        <v>36.869999999999997</v>
      </c>
      <c r="E8" s="3">
        <v>2758.54</v>
      </c>
      <c r="F8" s="3">
        <v>2756.5</v>
      </c>
      <c r="G8" s="3">
        <v>-1182.74</v>
      </c>
      <c r="H8" s="5" t="s">
        <v>320</v>
      </c>
      <c r="I8" s="3" t="s">
        <v>248</v>
      </c>
      <c r="J8" s="3" t="s">
        <v>353</v>
      </c>
      <c r="K8" s="3" t="s">
        <v>356</v>
      </c>
      <c r="L8" s="3">
        <v>5</v>
      </c>
      <c r="M8" s="4">
        <v>0.08</v>
      </c>
      <c r="N8" s="4">
        <v>27.082000000000001</v>
      </c>
      <c r="O8" s="4">
        <v>1.3660000000000001</v>
      </c>
      <c r="P8" s="4">
        <v>54.423999999999999</v>
      </c>
      <c r="Q8" s="4">
        <v>1.2</v>
      </c>
      <c r="R8" s="4">
        <v>0.22799999999999998</v>
      </c>
      <c r="S8" s="4">
        <v>0.18400000000000002</v>
      </c>
      <c r="T8" s="4">
        <v>0.312</v>
      </c>
      <c r="U8" s="4">
        <v>14.712</v>
      </c>
      <c r="V8" s="4">
        <v>0.11600000000000002</v>
      </c>
      <c r="W8" s="4">
        <v>99.715999999999994</v>
      </c>
      <c r="X8" s="4">
        <v>59.998000000000005</v>
      </c>
      <c r="Y8" s="4">
        <v>5.4000000000000006E-2</v>
      </c>
      <c r="Z8" s="4">
        <v>14.568000000000001</v>
      </c>
      <c r="AA8" s="4">
        <v>0.58199999999999996</v>
      </c>
      <c r="AB8" s="4">
        <v>19.648</v>
      </c>
      <c r="AC8" s="4">
        <v>0.46200000000000008</v>
      </c>
      <c r="AD8" s="4">
        <v>6.4000000000000001E-2</v>
      </c>
      <c r="AE8" s="4">
        <v>5.3999999999999992E-2</v>
      </c>
      <c r="AF8" s="4">
        <v>9.6000000000000002E-2</v>
      </c>
      <c r="AG8" s="4">
        <v>4.4400000000000004</v>
      </c>
      <c r="AH8" s="4">
        <v>3.4000000000000002E-2</v>
      </c>
      <c r="AI8" s="4">
        <v>100</v>
      </c>
      <c r="AJ8" s="4">
        <v>6</v>
      </c>
      <c r="AK8" s="4">
        <f t="shared" si="0"/>
        <v>5.4001800060002004E-3</v>
      </c>
      <c r="AL8" s="4">
        <f t="shared" si="1"/>
        <v>1.4568485616187208</v>
      </c>
      <c r="AM8" s="4">
        <f t="shared" si="2"/>
        <v>5.820194006466882E-2</v>
      </c>
      <c r="AN8" s="4">
        <f t="shared" si="3"/>
        <v>1.964865495516517</v>
      </c>
      <c r="AO8" s="4">
        <f t="shared" si="4"/>
        <v>4.6201540051335054E-2</v>
      </c>
      <c r="AP8" s="4">
        <f t="shared" si="5"/>
        <v>6.4002133404446812E-3</v>
      </c>
      <c r="AQ8" s="41">
        <f t="shared" si="6"/>
        <v>5.4001800060001987E-3</v>
      </c>
      <c r="AR8" s="4">
        <f t="shared" si="7"/>
        <v>9.6003200106670218E-3</v>
      </c>
      <c r="AS8" s="4">
        <f t="shared" si="8"/>
        <v>0.44401480049334979</v>
      </c>
      <c r="AT8" s="4">
        <f t="shared" si="9"/>
        <v>3.4001133371112371E-3</v>
      </c>
      <c r="AU8" s="4">
        <f t="shared" si="10"/>
        <v>4.0003333444448153</v>
      </c>
      <c r="AV8" s="4">
        <f t="shared" si="11"/>
        <v>1.9470649021634057</v>
      </c>
      <c r="AW8" s="4">
        <f t="shared" si="19"/>
        <v>76.641414141414145</v>
      </c>
      <c r="AX8" s="4">
        <f t="shared" si="12"/>
        <v>0.74822804314329738</v>
      </c>
      <c r="AY8" s="4">
        <f t="shared" si="13"/>
        <v>0.22804314329738057</v>
      </c>
      <c r="AZ8" s="4">
        <f t="shared" si="14"/>
        <v>2.3728813559322035E-2</v>
      </c>
      <c r="BA8" s="4">
        <f t="shared" si="15"/>
        <v>74.822804314329744</v>
      </c>
      <c r="BB8" s="4">
        <f t="shared" si="16"/>
        <v>22.804314329738055</v>
      </c>
      <c r="BC8" s="4">
        <f t="shared" si="17"/>
        <v>2.3728813559322033</v>
      </c>
      <c r="BD8" s="4">
        <f t="shared" si="18"/>
        <v>100</v>
      </c>
    </row>
    <row r="9" spans="1:56" s="3" customFormat="1" ht="12.95" customHeight="1" x14ac:dyDescent="0.2">
      <c r="A9" s="17"/>
      <c r="B9" s="2">
        <v>43003</v>
      </c>
      <c r="C9" s="17" t="s">
        <v>327</v>
      </c>
      <c r="D9" s="3">
        <v>36.869999999999997</v>
      </c>
      <c r="E9" s="3">
        <v>2758.54</v>
      </c>
      <c r="F9" s="3">
        <v>2756.5</v>
      </c>
      <c r="G9" s="3">
        <v>-1182.74</v>
      </c>
      <c r="H9" s="5" t="s">
        <v>320</v>
      </c>
      <c r="I9" s="3" t="s">
        <v>248</v>
      </c>
      <c r="J9" s="3" t="s">
        <v>353</v>
      </c>
      <c r="K9" s="3" t="s">
        <v>357</v>
      </c>
      <c r="L9" s="3">
        <v>3</v>
      </c>
      <c r="M9" s="4">
        <v>3.6666666666666667E-2</v>
      </c>
      <c r="N9" s="4">
        <v>27.556666666666668</v>
      </c>
      <c r="O9" s="4">
        <v>1.3366666666666667</v>
      </c>
      <c r="P9" s="4">
        <v>54.589999999999996</v>
      </c>
      <c r="Q9" s="4">
        <v>1.4666666666666668</v>
      </c>
      <c r="R9" s="4">
        <v>0.2233333333333333</v>
      </c>
      <c r="S9" s="4">
        <v>0.1466666666666667</v>
      </c>
      <c r="T9" s="4">
        <v>0.31666666666666665</v>
      </c>
      <c r="U9" s="4">
        <v>14.839999999999998</v>
      </c>
      <c r="V9" s="4">
        <v>0.11</v>
      </c>
      <c r="W9" s="4">
        <v>100.63</v>
      </c>
      <c r="X9" s="4">
        <v>59.94</v>
      </c>
      <c r="Y9" s="4">
        <v>2.6666666666666668E-2</v>
      </c>
      <c r="Z9" s="4">
        <v>14.700000000000001</v>
      </c>
      <c r="AA9" s="4">
        <v>0.56333333333333335</v>
      </c>
      <c r="AB9" s="4">
        <v>19.533333333333335</v>
      </c>
      <c r="AC9" s="4">
        <v>0.55999999999999994</v>
      </c>
      <c r="AD9" s="4">
        <v>0.06</v>
      </c>
      <c r="AE9" s="4">
        <v>4.3333333333333335E-2</v>
      </c>
      <c r="AF9" s="4">
        <v>9.6666666666666679E-2</v>
      </c>
      <c r="AG9" s="4">
        <v>4.4400000000000004</v>
      </c>
      <c r="AH9" s="4">
        <v>3.0000000000000002E-2</v>
      </c>
      <c r="AI9" s="4">
        <v>100</v>
      </c>
      <c r="AJ9" s="4">
        <v>6</v>
      </c>
      <c r="AK9" s="4">
        <f t="shared" si="0"/>
        <v>2.6693360026693361E-3</v>
      </c>
      <c r="AL9" s="4">
        <f t="shared" si="1"/>
        <v>1.4714714714714716</v>
      </c>
      <c r="AM9" s="4">
        <f t="shared" si="2"/>
        <v>5.6389723056389729E-2</v>
      </c>
      <c r="AN9" s="4">
        <f t="shared" si="3"/>
        <v>1.955288621955289</v>
      </c>
      <c r="AO9" s="4">
        <f t="shared" si="4"/>
        <v>5.6056056056056056E-2</v>
      </c>
      <c r="AP9" s="4">
        <f t="shared" si="5"/>
        <v>6.006006006006006E-3</v>
      </c>
      <c r="AQ9" s="41">
        <f t="shared" si="6"/>
        <v>4.3376710043376713E-3</v>
      </c>
      <c r="AR9" s="4">
        <f t="shared" si="7"/>
        <v>9.6763430096763452E-3</v>
      </c>
      <c r="AS9" s="4">
        <f t="shared" si="8"/>
        <v>0.44444444444444453</v>
      </c>
      <c r="AT9" s="4">
        <f t="shared" si="9"/>
        <v>3.0030030030030034E-3</v>
      </c>
      <c r="AU9" s="4">
        <f t="shared" si="10"/>
        <v>4.0093426760093429</v>
      </c>
      <c r="AV9" s="4">
        <f t="shared" si="11"/>
        <v>1.9719719719719722</v>
      </c>
      <c r="AW9" s="4">
        <f t="shared" si="19"/>
        <v>76.8025078369906</v>
      </c>
      <c r="AX9" s="4">
        <f t="shared" si="12"/>
        <v>0.74619289340101524</v>
      </c>
      <c r="AY9" s="4">
        <f t="shared" si="13"/>
        <v>0.22538071065989851</v>
      </c>
      <c r="AZ9" s="4">
        <f t="shared" si="14"/>
        <v>2.8426395939086292E-2</v>
      </c>
      <c r="BA9" s="4">
        <f t="shared" si="15"/>
        <v>74.619289340101531</v>
      </c>
      <c r="BB9" s="4">
        <f t="shared" si="16"/>
        <v>22.53807106598985</v>
      </c>
      <c r="BC9" s="4">
        <f t="shared" si="17"/>
        <v>2.8426395939086291</v>
      </c>
      <c r="BD9" s="4">
        <f t="shared" si="18"/>
        <v>100.00000000000001</v>
      </c>
    </row>
    <row r="10" spans="1:56" s="3" customFormat="1" ht="12.95" customHeight="1" x14ac:dyDescent="0.2">
      <c r="A10" s="17"/>
      <c r="B10" s="2">
        <v>43003</v>
      </c>
      <c r="C10" s="17" t="s">
        <v>327</v>
      </c>
      <c r="D10" s="3">
        <v>36.869999999999997</v>
      </c>
      <c r="E10" s="3">
        <v>2758.54</v>
      </c>
      <c r="F10" s="3">
        <v>2756.5</v>
      </c>
      <c r="G10" s="3">
        <v>-1182.74</v>
      </c>
      <c r="H10" s="5" t="s">
        <v>320</v>
      </c>
      <c r="I10" s="3" t="s">
        <v>248</v>
      </c>
      <c r="J10" s="3" t="s">
        <v>353</v>
      </c>
      <c r="K10" s="3" t="s">
        <v>358</v>
      </c>
      <c r="L10" s="3">
        <v>6</v>
      </c>
      <c r="M10" s="4">
        <v>4.5000000000000005E-2</v>
      </c>
      <c r="N10" s="4">
        <v>27.393333333333331</v>
      </c>
      <c r="O10" s="4">
        <v>1.3500000000000003</v>
      </c>
      <c r="P10" s="4">
        <v>54.668333333333329</v>
      </c>
      <c r="Q10" s="4">
        <v>1.5266666666666666</v>
      </c>
      <c r="R10" s="4">
        <v>0.15500000000000003</v>
      </c>
      <c r="S10" s="4">
        <v>0.18999999999999997</v>
      </c>
      <c r="T10" s="4">
        <v>0.315</v>
      </c>
      <c r="U10" s="4">
        <v>14.585000000000001</v>
      </c>
      <c r="V10" s="4">
        <v>0.125</v>
      </c>
      <c r="W10" s="4">
        <v>100.35333333333334</v>
      </c>
      <c r="X10" s="4">
        <v>59.97</v>
      </c>
      <c r="Y10" s="4">
        <v>3.1666666666666669E-2</v>
      </c>
      <c r="Z10" s="4">
        <v>14.635</v>
      </c>
      <c r="AA10" s="4">
        <v>0.57166666666666666</v>
      </c>
      <c r="AB10" s="4">
        <v>19.603333333333335</v>
      </c>
      <c r="AC10" s="4">
        <v>0.59</v>
      </c>
      <c r="AD10" s="4">
        <v>4.1666666666666678E-2</v>
      </c>
      <c r="AE10" s="4">
        <v>5.1666666666666666E-2</v>
      </c>
      <c r="AF10" s="4">
        <v>9.3333333333333324E-2</v>
      </c>
      <c r="AG10" s="4">
        <v>4.373333333333334</v>
      </c>
      <c r="AH10" s="4">
        <v>3.5000000000000003E-2</v>
      </c>
      <c r="AI10" s="4">
        <v>100</v>
      </c>
      <c r="AJ10" s="4">
        <v>6</v>
      </c>
      <c r="AK10" s="4">
        <f t="shared" si="0"/>
        <v>3.1682507920626985E-3</v>
      </c>
      <c r="AL10" s="4">
        <f t="shared" si="1"/>
        <v>1.4642321160580292</v>
      </c>
      <c r="AM10" s="4">
        <f t="shared" si="2"/>
        <v>5.7195264298816079E-2</v>
      </c>
      <c r="AN10" s="4">
        <f t="shared" si="3"/>
        <v>1.961313990328498</v>
      </c>
      <c r="AO10" s="4">
        <f t="shared" si="4"/>
        <v>5.9029514757378693E-2</v>
      </c>
      <c r="AP10" s="4">
        <f t="shared" si="5"/>
        <v>4.168751042187762E-3</v>
      </c>
      <c r="AQ10" s="41">
        <f t="shared" si="6"/>
        <v>5.1692512923128238E-3</v>
      </c>
      <c r="AR10" s="4">
        <f t="shared" si="7"/>
        <v>9.3380023345005832E-3</v>
      </c>
      <c r="AS10" s="4">
        <f t="shared" si="8"/>
        <v>0.43755210938802747</v>
      </c>
      <c r="AT10" s="4">
        <f t="shared" si="9"/>
        <v>3.5017508754377194E-3</v>
      </c>
      <c r="AU10" s="4">
        <f t="shared" si="10"/>
        <v>4.004669001167251</v>
      </c>
      <c r="AV10" s="4">
        <f t="shared" si="11"/>
        <v>1.9608137402034354</v>
      </c>
      <c r="AW10" s="4">
        <f t="shared" si="19"/>
        <v>76.992547128452429</v>
      </c>
      <c r="AX10" s="4">
        <f t="shared" si="12"/>
        <v>0.74674717237860355</v>
      </c>
      <c r="AY10" s="4">
        <f t="shared" si="13"/>
        <v>0.22314822689004168</v>
      </c>
      <c r="AZ10" s="4">
        <f t="shared" si="14"/>
        <v>3.0104600731354705E-2</v>
      </c>
      <c r="BA10" s="4">
        <f t="shared" si="15"/>
        <v>74.674717237860349</v>
      </c>
      <c r="BB10" s="4">
        <f t="shared" si="16"/>
        <v>22.314822689004167</v>
      </c>
      <c r="BC10" s="4">
        <f t="shared" si="17"/>
        <v>3.0104600731354703</v>
      </c>
      <c r="BD10" s="4">
        <f t="shared" si="18"/>
        <v>100</v>
      </c>
    </row>
    <row r="11" spans="1:56" s="3" customFormat="1" ht="12.95" customHeight="1" x14ac:dyDescent="0.2">
      <c r="A11" s="17"/>
      <c r="B11" s="2">
        <v>43003</v>
      </c>
      <c r="C11" s="17" t="s">
        <v>327</v>
      </c>
      <c r="D11" s="3">
        <v>36.869999999999997</v>
      </c>
      <c r="E11" s="3">
        <v>2758.54</v>
      </c>
      <c r="F11" s="3">
        <v>2756.5</v>
      </c>
      <c r="G11" s="3">
        <v>-1182.74</v>
      </c>
      <c r="H11" s="5" t="s">
        <v>320</v>
      </c>
      <c r="I11" s="3" t="s">
        <v>248</v>
      </c>
      <c r="J11" s="3" t="s">
        <v>353</v>
      </c>
      <c r="K11" s="3" t="s">
        <v>359</v>
      </c>
      <c r="L11" s="3">
        <v>5</v>
      </c>
      <c r="M11" s="4">
        <v>5.2000000000000005E-2</v>
      </c>
      <c r="N11" s="4">
        <v>27.844000000000001</v>
      </c>
      <c r="O11" s="4">
        <v>1.3400000000000003</v>
      </c>
      <c r="P11" s="4">
        <v>54.474000000000004</v>
      </c>
      <c r="Q11" s="4">
        <v>0.94800000000000006</v>
      </c>
      <c r="R11" s="4">
        <v>0.24199999999999999</v>
      </c>
      <c r="S11" s="4">
        <v>0.158</v>
      </c>
      <c r="T11" s="4">
        <v>0.316</v>
      </c>
      <c r="U11" s="4">
        <v>14.916000000000002</v>
      </c>
      <c r="V11" s="4">
        <v>0.128</v>
      </c>
      <c r="W11" s="4">
        <v>100.41799999999999</v>
      </c>
      <c r="X11" s="4">
        <v>59.934000000000005</v>
      </c>
      <c r="Y11" s="4">
        <v>3.6000000000000004E-2</v>
      </c>
      <c r="Z11" s="4">
        <v>14.87</v>
      </c>
      <c r="AA11" s="4">
        <v>0.56600000000000006</v>
      </c>
      <c r="AB11" s="4">
        <v>19.517999999999997</v>
      </c>
      <c r="AC11" s="4">
        <v>0.36400000000000005</v>
      </c>
      <c r="AD11" s="4">
        <v>6.4000000000000001E-2</v>
      </c>
      <c r="AE11" s="4">
        <v>4.3999999999999997E-2</v>
      </c>
      <c r="AF11" s="4">
        <v>9.6000000000000002E-2</v>
      </c>
      <c r="AG11" s="4">
        <v>4.47</v>
      </c>
      <c r="AH11" s="4">
        <v>3.6000000000000004E-2</v>
      </c>
      <c r="AI11" s="4">
        <v>100</v>
      </c>
      <c r="AJ11" s="4">
        <v>6</v>
      </c>
      <c r="AK11" s="4">
        <f t="shared" si="0"/>
        <v>3.6039643607968766E-3</v>
      </c>
      <c r="AL11" s="4">
        <f t="shared" si="1"/>
        <v>1.4886375012513764</v>
      </c>
      <c r="AM11" s="4">
        <f t="shared" si="2"/>
        <v>5.6662328561417563E-2</v>
      </c>
      <c r="AN11" s="4">
        <f t="shared" si="3"/>
        <v>1.9539493442787061</v>
      </c>
      <c r="AO11" s="4">
        <f t="shared" si="4"/>
        <v>3.6440084092501754E-2</v>
      </c>
      <c r="AP11" s="4">
        <f t="shared" si="5"/>
        <v>6.4070477525277805E-3</v>
      </c>
      <c r="AQ11" s="41">
        <f t="shared" si="6"/>
        <v>4.4048453298628481E-3</v>
      </c>
      <c r="AR11" s="4">
        <f t="shared" si="7"/>
        <v>9.6105716287916698E-3</v>
      </c>
      <c r="AS11" s="4">
        <f t="shared" si="8"/>
        <v>0.44749224146561212</v>
      </c>
      <c r="AT11" s="4">
        <f t="shared" si="9"/>
        <v>3.6039643607968766E-3</v>
      </c>
      <c r="AU11" s="4">
        <f t="shared" si="10"/>
        <v>4.0108118930823897</v>
      </c>
      <c r="AV11" s="4">
        <f t="shared" si="11"/>
        <v>1.9725698268094902</v>
      </c>
      <c r="AW11" s="4">
        <f t="shared" si="19"/>
        <v>76.88728024819028</v>
      </c>
      <c r="AX11" s="4">
        <f t="shared" si="12"/>
        <v>0.75466910272025989</v>
      </c>
      <c r="AY11" s="4">
        <f t="shared" si="13"/>
        <v>0.22685749086479903</v>
      </c>
      <c r="AZ11" s="4">
        <f t="shared" si="14"/>
        <v>1.8473406414941131E-2</v>
      </c>
      <c r="BA11" s="4">
        <f t="shared" si="15"/>
        <v>75.466910272025984</v>
      </c>
      <c r="BB11" s="4">
        <f t="shared" si="16"/>
        <v>22.685749086479902</v>
      </c>
      <c r="BC11" s="4">
        <f t="shared" si="17"/>
        <v>1.8473406414941131</v>
      </c>
      <c r="BD11" s="4">
        <f t="shared" si="18"/>
        <v>100</v>
      </c>
    </row>
    <row r="12" spans="1:56" s="31" customFormat="1" ht="12.95" customHeight="1" x14ac:dyDescent="0.2">
      <c r="A12" s="17">
        <v>2</v>
      </c>
      <c r="B12" s="2">
        <v>42958</v>
      </c>
      <c r="C12" s="17" t="s">
        <v>18</v>
      </c>
      <c r="D12" s="4">
        <v>55</v>
      </c>
      <c r="E12" s="3">
        <v>2776.7</v>
      </c>
      <c r="F12" s="3">
        <v>2774.66</v>
      </c>
      <c r="G12" s="3">
        <v>-1200.8999999999999</v>
      </c>
      <c r="H12" s="5" t="s">
        <v>320</v>
      </c>
      <c r="I12" s="3" t="s">
        <v>379</v>
      </c>
      <c r="J12" s="3" t="s">
        <v>353</v>
      </c>
      <c r="K12" s="3" t="s">
        <v>354</v>
      </c>
      <c r="L12" s="3">
        <v>4</v>
      </c>
      <c r="M12" s="4">
        <v>0.04</v>
      </c>
      <c r="N12" s="4">
        <v>26.8825</v>
      </c>
      <c r="O12" s="4">
        <v>1.3225</v>
      </c>
      <c r="P12" s="4">
        <v>54.637500000000003</v>
      </c>
      <c r="Q12" s="4">
        <v>1.4875</v>
      </c>
      <c r="R12" s="4">
        <v>0.29500000000000004</v>
      </c>
      <c r="S12" s="4">
        <v>0.12</v>
      </c>
      <c r="T12" s="4">
        <v>0.34750000000000003</v>
      </c>
      <c r="U12" s="4">
        <v>15.045</v>
      </c>
      <c r="V12" s="4">
        <v>0.115</v>
      </c>
      <c r="W12" s="4">
        <v>100.28750000000001</v>
      </c>
      <c r="X12" s="4">
        <v>60.007500000000007</v>
      </c>
      <c r="Y12" s="4">
        <v>2.75E-2</v>
      </c>
      <c r="Z12" s="4">
        <v>14.407499999999999</v>
      </c>
      <c r="AA12" s="4">
        <v>0.56000000000000005</v>
      </c>
      <c r="AB12" s="4">
        <v>19.649999999999999</v>
      </c>
      <c r="AC12" s="4">
        <v>0.57250000000000001</v>
      </c>
      <c r="AD12" s="4">
        <v>0.08</v>
      </c>
      <c r="AE12" s="4">
        <v>3.5000000000000003E-2</v>
      </c>
      <c r="AF12" s="4">
        <v>0.105</v>
      </c>
      <c r="AG12" s="4">
        <v>4.5225</v>
      </c>
      <c r="AH12" s="4">
        <v>3.5000000000000003E-2</v>
      </c>
      <c r="AI12" s="4">
        <v>100</v>
      </c>
      <c r="AJ12" s="4">
        <v>6</v>
      </c>
      <c r="AK12" s="4">
        <f t="shared" si="0"/>
        <v>2.7496562929633793E-3</v>
      </c>
      <c r="AL12" s="4">
        <f t="shared" si="1"/>
        <v>1.4405699287589049</v>
      </c>
      <c r="AM12" s="4">
        <f t="shared" si="2"/>
        <v>5.5993000874890633E-2</v>
      </c>
      <c r="AN12" s="4">
        <f t="shared" si="3"/>
        <v>1.9647544056992872</v>
      </c>
      <c r="AO12" s="4">
        <f t="shared" si="4"/>
        <v>5.7242844644419436E-2</v>
      </c>
      <c r="AP12" s="4">
        <f t="shared" si="5"/>
        <v>7.9990001249843762E-3</v>
      </c>
      <c r="AQ12" s="41">
        <f t="shared" si="6"/>
        <v>3.4995625546806646E-3</v>
      </c>
      <c r="AR12" s="4">
        <f t="shared" si="7"/>
        <v>1.0498687664041993E-2</v>
      </c>
      <c r="AS12" s="4">
        <f t="shared" si="8"/>
        <v>0.45219347581552299</v>
      </c>
      <c r="AT12" s="4">
        <f t="shared" si="9"/>
        <v>3.4995625546806646E-3</v>
      </c>
      <c r="AU12" s="4">
        <f t="shared" si="10"/>
        <v>3.9990001249843758</v>
      </c>
      <c r="AV12" s="4">
        <f t="shared" si="11"/>
        <v>1.9500062492188475</v>
      </c>
      <c r="AW12" s="4">
        <f t="shared" si="19"/>
        <v>76.109350237717905</v>
      </c>
      <c r="AX12" s="4">
        <f t="shared" si="12"/>
        <v>0.73875144212280475</v>
      </c>
      <c r="AY12" s="4">
        <f t="shared" si="13"/>
        <v>0.23189334700679398</v>
      </c>
      <c r="AZ12" s="4">
        <f t="shared" si="14"/>
        <v>2.9355210870401226E-2</v>
      </c>
      <c r="BA12" s="4">
        <f t="shared" si="15"/>
        <v>73.875144212280475</v>
      </c>
      <c r="BB12" s="4">
        <f t="shared" si="16"/>
        <v>23.1893347006794</v>
      </c>
      <c r="BC12" s="4">
        <f t="shared" si="17"/>
        <v>2.9355210870401227</v>
      </c>
      <c r="BD12" s="4">
        <f t="shared" si="18"/>
        <v>100</v>
      </c>
    </row>
    <row r="13" spans="1:56" s="31" customFormat="1" ht="12.95" customHeight="1" x14ac:dyDescent="0.2">
      <c r="A13" s="17"/>
      <c r="B13" s="2">
        <v>42958</v>
      </c>
      <c r="C13" s="17" t="s">
        <v>18</v>
      </c>
      <c r="D13" s="4">
        <v>55</v>
      </c>
      <c r="E13" s="3">
        <v>2776.7</v>
      </c>
      <c r="F13" s="3">
        <v>2774.66</v>
      </c>
      <c r="G13" s="3">
        <v>-1200.8999999999999</v>
      </c>
      <c r="H13" s="5" t="s">
        <v>320</v>
      </c>
      <c r="I13" s="3" t="s">
        <v>379</v>
      </c>
      <c r="J13" s="3" t="s">
        <v>353</v>
      </c>
      <c r="K13" s="3" t="s">
        <v>356</v>
      </c>
      <c r="L13" s="3">
        <v>3</v>
      </c>
      <c r="M13" s="4">
        <v>0</v>
      </c>
      <c r="N13" s="4">
        <v>27.016666666666666</v>
      </c>
      <c r="O13" s="4">
        <v>1.29</v>
      </c>
      <c r="P13" s="4">
        <v>54.846666666666664</v>
      </c>
      <c r="Q13" s="4">
        <v>1.0966666666666665</v>
      </c>
      <c r="R13" s="4">
        <v>0.32333333333333331</v>
      </c>
      <c r="S13" s="4">
        <v>0.12</v>
      </c>
      <c r="T13" s="4">
        <v>0.36000000000000004</v>
      </c>
      <c r="U13" s="4">
        <v>15.563333333333333</v>
      </c>
      <c r="V13" s="4">
        <v>0.12333333333333334</v>
      </c>
      <c r="W13" s="4">
        <v>100.74666666666667</v>
      </c>
      <c r="X13" s="4">
        <v>60.013333333333328</v>
      </c>
      <c r="Y13" s="4">
        <v>0</v>
      </c>
      <c r="Z13" s="4">
        <v>14.43</v>
      </c>
      <c r="AA13" s="4">
        <v>0.54333333333333333</v>
      </c>
      <c r="AB13" s="4">
        <v>19.653333333333332</v>
      </c>
      <c r="AC13" s="4">
        <v>0.42333333333333334</v>
      </c>
      <c r="AD13" s="4">
        <v>8.666666666666667E-2</v>
      </c>
      <c r="AE13" s="4">
        <v>3.3333333333333333E-2</v>
      </c>
      <c r="AF13" s="4">
        <v>0.11</v>
      </c>
      <c r="AG13" s="4">
        <v>4.666666666666667</v>
      </c>
      <c r="AH13" s="4">
        <v>3.6666666666666674E-2</v>
      </c>
      <c r="AI13" s="4">
        <v>100</v>
      </c>
      <c r="AJ13" s="4">
        <v>6</v>
      </c>
      <c r="AK13" s="4">
        <f t="shared" si="0"/>
        <v>0</v>
      </c>
      <c r="AL13" s="4">
        <f t="shared" si="1"/>
        <v>1.4426794045767608</v>
      </c>
      <c r="AM13" s="4">
        <f t="shared" si="2"/>
        <v>5.4321261941790717E-2</v>
      </c>
      <c r="AN13" s="4">
        <f t="shared" si="3"/>
        <v>1.9648966896245279</v>
      </c>
      <c r="AO13" s="4">
        <f t="shared" si="4"/>
        <v>4.2323928015996451E-2</v>
      </c>
      <c r="AP13" s="4">
        <f t="shared" si="5"/>
        <v>8.6647411686291941E-3</v>
      </c>
      <c r="AQ13" s="41">
        <f t="shared" si="6"/>
        <v>3.3325927571650747E-3</v>
      </c>
      <c r="AR13" s="4">
        <f t="shared" si="7"/>
        <v>1.0997556098644745E-2</v>
      </c>
      <c r="AS13" s="4">
        <f t="shared" si="8"/>
        <v>0.46656298600311047</v>
      </c>
      <c r="AT13" s="4">
        <f t="shared" si="9"/>
        <v>3.6658520328815827E-3</v>
      </c>
      <c r="AU13" s="4">
        <f t="shared" si="10"/>
        <v>3.9974450122195067</v>
      </c>
      <c r="AV13" s="4">
        <f t="shared" si="11"/>
        <v>1.9515663185958676</v>
      </c>
      <c r="AW13" s="4">
        <f t="shared" si="19"/>
        <v>75.562925466922678</v>
      </c>
      <c r="AX13" s="4">
        <f t="shared" si="12"/>
        <v>0.7392418032786886</v>
      </c>
      <c r="AY13" s="4">
        <f t="shared" si="13"/>
        <v>0.23907103825136614</v>
      </c>
      <c r="AZ13" s="4">
        <f t="shared" si="14"/>
        <v>2.1687158469945358E-2</v>
      </c>
      <c r="BA13" s="4">
        <f t="shared" si="15"/>
        <v>73.924180327868854</v>
      </c>
      <c r="BB13" s="4">
        <f t="shared" si="16"/>
        <v>23.907103825136613</v>
      </c>
      <c r="BC13" s="4">
        <f t="shared" si="17"/>
        <v>2.168715846994536</v>
      </c>
      <c r="BD13" s="4">
        <f t="shared" si="18"/>
        <v>100</v>
      </c>
    </row>
    <row r="14" spans="1:56" s="31" customFormat="1" ht="12.95" customHeight="1" x14ac:dyDescent="0.2">
      <c r="A14" s="17"/>
      <c r="B14" s="2">
        <v>42958</v>
      </c>
      <c r="C14" s="17" t="s">
        <v>18</v>
      </c>
      <c r="D14" s="4">
        <v>55</v>
      </c>
      <c r="E14" s="3">
        <v>2776.7</v>
      </c>
      <c r="F14" s="3">
        <v>2774.66</v>
      </c>
      <c r="G14" s="3">
        <v>-1200.8999999999999</v>
      </c>
      <c r="H14" s="5" t="s">
        <v>320</v>
      </c>
      <c r="I14" s="3" t="s">
        <v>379</v>
      </c>
      <c r="J14" s="3" t="s">
        <v>353</v>
      </c>
      <c r="K14" s="3" t="s">
        <v>357</v>
      </c>
      <c r="L14" s="3">
        <v>2</v>
      </c>
      <c r="M14" s="4">
        <v>0</v>
      </c>
      <c r="N14" s="4">
        <v>26.814999999999998</v>
      </c>
      <c r="O14" s="4">
        <v>1.34</v>
      </c>
      <c r="P14" s="4">
        <v>54.53</v>
      </c>
      <c r="Q14" s="4">
        <v>1.4350000000000001</v>
      </c>
      <c r="R14" s="4">
        <v>0.28500000000000003</v>
      </c>
      <c r="S14" s="4">
        <v>0.125</v>
      </c>
      <c r="T14" s="4">
        <v>0.35</v>
      </c>
      <c r="U14" s="4">
        <v>15.16</v>
      </c>
      <c r="V14" s="4">
        <v>0.14000000000000001</v>
      </c>
      <c r="W14" s="4">
        <v>100.185</v>
      </c>
      <c r="X14" s="4">
        <v>60.010000000000005</v>
      </c>
      <c r="Y14" s="4">
        <v>0</v>
      </c>
      <c r="Z14" s="4">
        <v>14.395</v>
      </c>
      <c r="AA14" s="4">
        <v>0.57000000000000006</v>
      </c>
      <c r="AB14" s="4">
        <v>19.64</v>
      </c>
      <c r="AC14" s="4">
        <v>0.55499999999999994</v>
      </c>
      <c r="AD14" s="4">
        <v>0.08</v>
      </c>
      <c r="AE14" s="4">
        <v>3.5000000000000003E-2</v>
      </c>
      <c r="AF14" s="4">
        <v>0.11</v>
      </c>
      <c r="AG14" s="4">
        <v>4.5650000000000004</v>
      </c>
      <c r="AH14" s="4">
        <v>0.04</v>
      </c>
      <c r="AI14" s="4">
        <v>100</v>
      </c>
      <c r="AJ14" s="4">
        <v>6</v>
      </c>
      <c r="AK14" s="4">
        <f t="shared" si="0"/>
        <v>0</v>
      </c>
      <c r="AL14" s="4">
        <f t="shared" si="1"/>
        <v>1.4392601233127811</v>
      </c>
      <c r="AM14" s="4">
        <f t="shared" si="2"/>
        <v>5.6990501583069487E-2</v>
      </c>
      <c r="AN14" s="4">
        <f t="shared" si="3"/>
        <v>1.9636727212131311</v>
      </c>
      <c r="AO14" s="4">
        <f t="shared" si="4"/>
        <v>5.5490751541409755E-2</v>
      </c>
      <c r="AP14" s="4">
        <f t="shared" si="5"/>
        <v>7.9986668888518582E-3</v>
      </c>
      <c r="AQ14" s="41">
        <f t="shared" si="6"/>
        <v>3.4994167638726882E-3</v>
      </c>
      <c r="AR14" s="4">
        <f t="shared" si="7"/>
        <v>1.0998166972171304E-2</v>
      </c>
      <c r="AS14" s="4">
        <f t="shared" si="8"/>
        <v>0.45642392934510917</v>
      </c>
      <c r="AT14" s="4">
        <f t="shared" si="9"/>
        <v>3.9993334444259291E-3</v>
      </c>
      <c r="AU14" s="4">
        <f t="shared" si="10"/>
        <v>3.9983336110648224</v>
      </c>
      <c r="AV14" s="4">
        <f t="shared" si="11"/>
        <v>1.9511748041993</v>
      </c>
      <c r="AW14" s="4">
        <f t="shared" si="19"/>
        <v>75.922995780590725</v>
      </c>
      <c r="AX14" s="4">
        <f t="shared" si="12"/>
        <v>0.73763771457852934</v>
      </c>
      <c r="AY14" s="4">
        <f t="shared" si="13"/>
        <v>0.23392262362285424</v>
      </c>
      <c r="AZ14" s="4">
        <f t="shared" si="14"/>
        <v>2.8439661798616445E-2</v>
      </c>
      <c r="BA14" s="4">
        <f t="shared" si="15"/>
        <v>73.76377145785294</v>
      </c>
      <c r="BB14" s="4">
        <f t="shared" si="16"/>
        <v>23.392262362285425</v>
      </c>
      <c r="BC14" s="4">
        <f t="shared" si="17"/>
        <v>2.8439661798616447</v>
      </c>
      <c r="BD14" s="4">
        <f t="shared" si="18"/>
        <v>100</v>
      </c>
    </row>
    <row r="15" spans="1:56" s="3" customFormat="1" ht="12.95" customHeight="1" x14ac:dyDescent="0.2">
      <c r="A15" s="17"/>
      <c r="B15" s="2">
        <v>43005</v>
      </c>
      <c r="C15" s="17" t="s">
        <v>18</v>
      </c>
      <c r="D15" s="4">
        <v>55</v>
      </c>
      <c r="E15" s="3">
        <v>2776.7</v>
      </c>
      <c r="F15" s="3">
        <v>2774.66</v>
      </c>
      <c r="G15" s="3">
        <v>-1200.8999999999999</v>
      </c>
      <c r="H15" s="5" t="s">
        <v>320</v>
      </c>
      <c r="I15" s="3" t="s">
        <v>379</v>
      </c>
      <c r="J15" s="3" t="s">
        <v>353</v>
      </c>
      <c r="K15" s="3" t="s">
        <v>354</v>
      </c>
      <c r="L15" s="3">
        <v>3</v>
      </c>
      <c r="M15" s="4">
        <v>6.3333333333333339E-2</v>
      </c>
      <c r="N15" s="4">
        <v>27.72666666666667</v>
      </c>
      <c r="O15" s="4">
        <v>1.0900000000000001</v>
      </c>
      <c r="P15" s="4">
        <v>55.173333333333325</v>
      </c>
      <c r="Q15" s="4">
        <v>0.68333333333333346</v>
      </c>
      <c r="R15" s="4">
        <v>7.0000000000000007E-2</v>
      </c>
      <c r="S15" s="4">
        <v>1.3333333333333334E-2</v>
      </c>
      <c r="T15" s="4">
        <v>0.33333333333333331</v>
      </c>
      <c r="U15" s="4">
        <v>14.916666666666666</v>
      </c>
      <c r="V15" s="4">
        <v>0.10333333333333333</v>
      </c>
      <c r="W15" s="4">
        <v>100.17999999999999</v>
      </c>
      <c r="X15" s="4">
        <v>60.006666666666661</v>
      </c>
      <c r="Y15" s="4">
        <v>4.3333333333333335E-2</v>
      </c>
      <c r="Z15" s="4">
        <v>14.82</v>
      </c>
      <c r="AA15" s="4">
        <v>0.46333333333333332</v>
      </c>
      <c r="AB15" s="4">
        <v>19.783333333333335</v>
      </c>
      <c r="AC15" s="4">
        <v>0.26333333333333336</v>
      </c>
      <c r="AD15" s="4">
        <v>0.02</v>
      </c>
      <c r="AE15" s="4">
        <v>3.3333333333333335E-3</v>
      </c>
      <c r="AF15" s="4">
        <v>0.10000000000000002</v>
      </c>
      <c r="AG15" s="4">
        <v>4.4733333333333336</v>
      </c>
      <c r="AH15" s="4">
        <v>0.03</v>
      </c>
      <c r="AI15" s="4">
        <v>100</v>
      </c>
      <c r="AJ15" s="4">
        <v>6</v>
      </c>
      <c r="AK15" s="4">
        <f t="shared" si="0"/>
        <v>4.3328519053438515E-3</v>
      </c>
      <c r="AL15" s="4">
        <f t="shared" si="1"/>
        <v>1.4818353516275971</v>
      </c>
      <c r="AM15" s="4">
        <f t="shared" si="2"/>
        <v>4.6328185757138103E-2</v>
      </c>
      <c r="AN15" s="4">
        <f t="shared" si="3"/>
        <v>1.9781135429396737</v>
      </c>
      <c r="AO15" s="4">
        <f t="shared" si="4"/>
        <v>2.6330407732474175E-2</v>
      </c>
      <c r="AP15" s="4">
        <f t="shared" si="5"/>
        <v>1.9997778024663927E-3</v>
      </c>
      <c r="AQ15" s="41">
        <f t="shared" si="6"/>
        <v>3.3329630041106551E-4</v>
      </c>
      <c r="AR15" s="4">
        <f t="shared" si="7"/>
        <v>9.9988890123319657E-3</v>
      </c>
      <c r="AS15" s="4">
        <f t="shared" si="8"/>
        <v>0.44728363515164987</v>
      </c>
      <c r="AT15" s="4">
        <f t="shared" si="9"/>
        <v>2.9996667036995893E-3</v>
      </c>
      <c r="AU15" s="4">
        <f t="shared" si="10"/>
        <v>3.9995556049327865</v>
      </c>
      <c r="AV15" s="4">
        <f t="shared" si="11"/>
        <v>1.9554493945117211</v>
      </c>
      <c r="AW15" s="4">
        <f t="shared" si="19"/>
        <v>76.814098134070491</v>
      </c>
      <c r="AX15" s="4">
        <f t="shared" si="12"/>
        <v>0.75779785239475028</v>
      </c>
      <c r="AY15" s="4">
        <f t="shared" si="13"/>
        <v>0.2287370035793421</v>
      </c>
      <c r="AZ15" s="4">
        <f t="shared" si="14"/>
        <v>1.3465144025907622E-2</v>
      </c>
      <c r="BA15" s="4">
        <f t="shared" si="15"/>
        <v>75.779785239475032</v>
      </c>
      <c r="BB15" s="4">
        <f t="shared" si="16"/>
        <v>22.873700357934208</v>
      </c>
      <c r="BC15" s="4">
        <f t="shared" si="17"/>
        <v>1.346514402590762</v>
      </c>
      <c r="BD15" s="4">
        <f t="shared" si="18"/>
        <v>100</v>
      </c>
    </row>
    <row r="16" spans="1:56" s="3" customFormat="1" ht="12.95" customHeight="1" x14ac:dyDescent="0.2">
      <c r="A16" s="17"/>
      <c r="B16" s="2">
        <v>43005</v>
      </c>
      <c r="C16" s="17" t="s">
        <v>18</v>
      </c>
      <c r="D16" s="4">
        <v>55</v>
      </c>
      <c r="E16" s="3">
        <v>2776.7</v>
      </c>
      <c r="F16" s="3">
        <v>2774.66</v>
      </c>
      <c r="G16" s="3">
        <v>-1200.8999999999999</v>
      </c>
      <c r="H16" s="5" t="s">
        <v>320</v>
      </c>
      <c r="I16" s="3" t="s">
        <v>379</v>
      </c>
      <c r="J16" s="3" t="s">
        <v>353</v>
      </c>
      <c r="K16" s="3" t="s">
        <v>355</v>
      </c>
      <c r="L16" s="3">
        <v>4</v>
      </c>
      <c r="M16" s="4">
        <v>2.75E-2</v>
      </c>
      <c r="N16" s="4">
        <v>27.797499999999999</v>
      </c>
      <c r="O16" s="4">
        <v>1.0625000000000002</v>
      </c>
      <c r="P16" s="4">
        <v>55.244999999999997</v>
      </c>
      <c r="Q16" s="4">
        <v>0.62250000000000005</v>
      </c>
      <c r="R16" s="4">
        <v>7.0000000000000007E-2</v>
      </c>
      <c r="S16" s="4">
        <v>0.04</v>
      </c>
      <c r="T16" s="4">
        <v>0.33</v>
      </c>
      <c r="U16" s="4">
        <v>14.977500000000001</v>
      </c>
      <c r="V16" s="4">
        <v>0.12</v>
      </c>
      <c r="W16" s="4">
        <v>100.28999999999999</v>
      </c>
      <c r="X16" s="4">
        <v>60.012499999999996</v>
      </c>
      <c r="Y16" s="4">
        <v>0.02</v>
      </c>
      <c r="Z16" s="4">
        <v>14.84</v>
      </c>
      <c r="AA16" s="4">
        <v>0.44750000000000001</v>
      </c>
      <c r="AB16" s="4">
        <v>19.787500000000001</v>
      </c>
      <c r="AC16" s="4">
        <v>0.23749999999999999</v>
      </c>
      <c r="AD16" s="4">
        <v>1.7499999999999998E-2</v>
      </c>
      <c r="AE16" s="4">
        <v>1.2500000000000001E-2</v>
      </c>
      <c r="AF16" s="4">
        <v>0.1</v>
      </c>
      <c r="AG16" s="4">
        <v>4.4874999999999989</v>
      </c>
      <c r="AH16" s="4">
        <v>3.2500000000000001E-2</v>
      </c>
      <c r="AI16" s="4">
        <v>100</v>
      </c>
      <c r="AJ16" s="4">
        <v>6</v>
      </c>
      <c r="AK16" s="4">
        <f t="shared" si="0"/>
        <v>1.999583420120808E-3</v>
      </c>
      <c r="AL16" s="4">
        <f t="shared" si="1"/>
        <v>1.4836908977296397</v>
      </c>
      <c r="AM16" s="4">
        <f t="shared" si="2"/>
        <v>4.4740679025203081E-2</v>
      </c>
      <c r="AN16" s="4">
        <f t="shared" si="3"/>
        <v>1.9783378462820247</v>
      </c>
      <c r="AO16" s="4">
        <f t="shared" si="4"/>
        <v>2.3745053113934596E-2</v>
      </c>
      <c r="AP16" s="4">
        <f t="shared" si="5"/>
        <v>1.7496354926057069E-3</v>
      </c>
      <c r="AQ16" s="41">
        <f t="shared" si="6"/>
        <v>1.2497396375755051E-3</v>
      </c>
      <c r="AR16" s="4">
        <f t="shared" si="7"/>
        <v>9.997917100604041E-3</v>
      </c>
      <c r="AS16" s="4">
        <f t="shared" si="8"/>
        <v>0.44865652988960625</v>
      </c>
      <c r="AT16" s="4">
        <f t="shared" si="9"/>
        <v>3.2493230576963136E-3</v>
      </c>
      <c r="AU16" s="4">
        <f t="shared" si="10"/>
        <v>3.9974172047490111</v>
      </c>
      <c r="AV16" s="4">
        <f t="shared" si="11"/>
        <v>1.9560924807331803</v>
      </c>
      <c r="AW16" s="4">
        <f t="shared" si="19"/>
        <v>76.781787608330106</v>
      </c>
      <c r="AX16" s="4">
        <f t="shared" si="12"/>
        <v>0.7584973166368516</v>
      </c>
      <c r="AY16" s="4">
        <f t="shared" si="13"/>
        <v>0.22936365959621771</v>
      </c>
      <c r="AZ16" s="4">
        <f t="shared" si="14"/>
        <v>1.2139023766930745E-2</v>
      </c>
      <c r="BA16" s="4">
        <f t="shared" si="15"/>
        <v>75.849731663685162</v>
      </c>
      <c r="BB16" s="4">
        <f t="shared" si="16"/>
        <v>22.936365959621771</v>
      </c>
      <c r="BC16" s="4">
        <f t="shared" si="17"/>
        <v>1.2139023766930745</v>
      </c>
      <c r="BD16" s="4">
        <f t="shared" si="18"/>
        <v>100</v>
      </c>
    </row>
    <row r="17" spans="1:56" s="3" customFormat="1" ht="12.95" customHeight="1" x14ac:dyDescent="0.2">
      <c r="A17" s="17"/>
      <c r="B17" s="2">
        <v>43005</v>
      </c>
      <c r="C17" s="17" t="s">
        <v>18</v>
      </c>
      <c r="D17" s="4">
        <v>55</v>
      </c>
      <c r="E17" s="3">
        <v>2776.7</v>
      </c>
      <c r="F17" s="3">
        <v>2774.66</v>
      </c>
      <c r="G17" s="3">
        <v>-1200.8999999999999</v>
      </c>
      <c r="H17" s="5" t="s">
        <v>320</v>
      </c>
      <c r="I17" s="3" t="s">
        <v>379</v>
      </c>
      <c r="J17" s="3" t="s">
        <v>353</v>
      </c>
      <c r="K17" s="3" t="s">
        <v>356</v>
      </c>
      <c r="L17" s="3">
        <v>2</v>
      </c>
      <c r="M17" s="4">
        <v>6.5000000000000002E-2</v>
      </c>
      <c r="N17" s="4">
        <v>27.1</v>
      </c>
      <c r="O17" s="4">
        <v>1.33</v>
      </c>
      <c r="P17" s="4">
        <v>54.79</v>
      </c>
      <c r="Q17" s="4">
        <v>1.135</v>
      </c>
      <c r="R17" s="4">
        <v>0.26500000000000001</v>
      </c>
      <c r="S17" s="4">
        <v>0.13500000000000001</v>
      </c>
      <c r="T17" s="4">
        <v>0.31</v>
      </c>
      <c r="U17" s="4">
        <v>15.2</v>
      </c>
      <c r="V17" s="4">
        <v>0.13</v>
      </c>
      <c r="W17" s="4">
        <v>100.505</v>
      </c>
      <c r="X17" s="4">
        <v>60</v>
      </c>
      <c r="Y17" s="4">
        <v>4.4999999999999998E-2</v>
      </c>
      <c r="Z17" s="4">
        <v>14.489999999999998</v>
      </c>
      <c r="AA17" s="4">
        <v>0.56000000000000005</v>
      </c>
      <c r="AB17" s="4">
        <v>19.649999999999999</v>
      </c>
      <c r="AC17" s="4">
        <v>0.435</v>
      </c>
      <c r="AD17" s="4">
        <v>7.0000000000000007E-2</v>
      </c>
      <c r="AE17" s="4">
        <v>0.04</v>
      </c>
      <c r="AF17" s="4">
        <v>9.5000000000000001E-2</v>
      </c>
      <c r="AG17" s="4">
        <v>4.5599999999999996</v>
      </c>
      <c r="AH17" s="4">
        <v>3.5000000000000003E-2</v>
      </c>
      <c r="AI17" s="4">
        <v>100</v>
      </c>
      <c r="AJ17" s="4">
        <v>6</v>
      </c>
      <c r="AK17" s="4">
        <f t="shared" si="0"/>
        <v>4.4999999999999997E-3</v>
      </c>
      <c r="AL17" s="4">
        <f t="shared" si="1"/>
        <v>1.4489999999999998</v>
      </c>
      <c r="AM17" s="4">
        <f t="shared" si="2"/>
        <v>5.6000000000000008E-2</v>
      </c>
      <c r="AN17" s="4">
        <f t="shared" si="3"/>
        <v>1.9649999999999999</v>
      </c>
      <c r="AO17" s="4">
        <f t="shared" si="4"/>
        <v>4.3500000000000004E-2</v>
      </c>
      <c r="AP17" s="4">
        <f t="shared" si="5"/>
        <v>7.000000000000001E-3</v>
      </c>
      <c r="AQ17" s="41">
        <f t="shared" si="6"/>
        <v>4.0000000000000001E-3</v>
      </c>
      <c r="AR17" s="4">
        <f t="shared" si="7"/>
        <v>9.5000000000000015E-3</v>
      </c>
      <c r="AS17" s="4">
        <f t="shared" si="8"/>
        <v>0.45599999999999996</v>
      </c>
      <c r="AT17" s="4">
        <f t="shared" si="9"/>
        <v>3.5000000000000005E-3</v>
      </c>
      <c r="AU17" s="4">
        <f t="shared" si="10"/>
        <v>3.9979999999999998</v>
      </c>
      <c r="AV17" s="4">
        <f t="shared" si="11"/>
        <v>1.9484999999999999</v>
      </c>
      <c r="AW17" s="4">
        <f t="shared" si="19"/>
        <v>76.062992125984252</v>
      </c>
      <c r="AX17" s="4">
        <f t="shared" si="12"/>
        <v>0.74364896073902997</v>
      </c>
      <c r="AY17" s="4">
        <f t="shared" si="13"/>
        <v>0.2340261739799846</v>
      </c>
      <c r="AZ17" s="4">
        <f t="shared" si="14"/>
        <v>2.2324865280985377E-2</v>
      </c>
      <c r="BA17" s="4">
        <f t="shared" si="15"/>
        <v>74.364896073902997</v>
      </c>
      <c r="BB17" s="4">
        <f t="shared" si="16"/>
        <v>23.402617397998458</v>
      </c>
      <c r="BC17" s="4">
        <f t="shared" si="17"/>
        <v>2.2324865280985375</v>
      </c>
      <c r="BD17" s="4">
        <f t="shared" si="18"/>
        <v>99.999999999999986</v>
      </c>
    </row>
    <row r="18" spans="1:56" s="3" customFormat="1" ht="12.95" customHeight="1" x14ac:dyDescent="0.2">
      <c r="A18" s="17"/>
      <c r="B18" s="2">
        <v>43005</v>
      </c>
      <c r="C18" s="17" t="s">
        <v>18</v>
      </c>
      <c r="D18" s="4">
        <v>55</v>
      </c>
      <c r="E18" s="3">
        <v>2776.7</v>
      </c>
      <c r="F18" s="3">
        <v>2774.66</v>
      </c>
      <c r="G18" s="3">
        <v>-1200.8999999999999</v>
      </c>
      <c r="H18" s="5" t="s">
        <v>320</v>
      </c>
      <c r="I18" s="3" t="s">
        <v>379</v>
      </c>
      <c r="J18" s="3" t="s">
        <v>353</v>
      </c>
      <c r="K18" s="3" t="s">
        <v>357</v>
      </c>
      <c r="L18" s="3">
        <v>2</v>
      </c>
      <c r="M18" s="4">
        <v>0.14000000000000001</v>
      </c>
      <c r="N18" s="4">
        <v>26.785</v>
      </c>
      <c r="O18" s="4">
        <v>1.37</v>
      </c>
      <c r="P18" s="4">
        <v>54.96</v>
      </c>
      <c r="Q18" s="4">
        <v>1.9350000000000001</v>
      </c>
      <c r="R18" s="4">
        <v>0.19</v>
      </c>
      <c r="S18" s="4">
        <v>0.125</v>
      </c>
      <c r="T18" s="4">
        <v>0.30499999999999999</v>
      </c>
      <c r="U18" s="4">
        <v>14.63</v>
      </c>
      <c r="V18" s="4">
        <v>0.15000000000000002</v>
      </c>
      <c r="W18" s="4">
        <v>100.59</v>
      </c>
      <c r="X18" s="4">
        <v>59.995000000000005</v>
      </c>
      <c r="Y18" s="4">
        <v>9.5000000000000001E-2</v>
      </c>
      <c r="Z18" s="4">
        <v>14.3</v>
      </c>
      <c r="AA18" s="4">
        <v>0.57499999999999996</v>
      </c>
      <c r="AB18" s="4">
        <v>19.685000000000002</v>
      </c>
      <c r="AC18" s="4">
        <v>0.745</v>
      </c>
      <c r="AD18" s="4">
        <v>5.5E-2</v>
      </c>
      <c r="AE18" s="4">
        <v>3.5000000000000003E-2</v>
      </c>
      <c r="AF18" s="4">
        <v>9.5000000000000001E-2</v>
      </c>
      <c r="AG18" s="4">
        <v>4.3800000000000008</v>
      </c>
      <c r="AH18" s="4">
        <v>4.4999999999999998E-2</v>
      </c>
      <c r="AI18" s="4">
        <v>100</v>
      </c>
      <c r="AJ18" s="4">
        <v>6</v>
      </c>
      <c r="AK18" s="4">
        <f t="shared" si="0"/>
        <v>9.5007917326443859E-3</v>
      </c>
      <c r="AL18" s="4">
        <f t="shared" si="1"/>
        <v>1.4301191765980497</v>
      </c>
      <c r="AM18" s="4">
        <f t="shared" si="2"/>
        <v>5.7504792066005492E-2</v>
      </c>
      <c r="AN18" s="4">
        <f t="shared" si="3"/>
        <v>1.9686640553379449</v>
      </c>
      <c r="AO18" s="4">
        <f t="shared" si="4"/>
        <v>7.4506208850737554E-2</v>
      </c>
      <c r="AP18" s="4">
        <f t="shared" si="5"/>
        <v>5.5004583715309602E-3</v>
      </c>
      <c r="AQ18" s="41">
        <f t="shared" si="6"/>
        <v>3.5002916909742479E-3</v>
      </c>
      <c r="AR18" s="4">
        <f t="shared" si="7"/>
        <v>9.5007917326443859E-3</v>
      </c>
      <c r="AS18" s="4">
        <f t="shared" si="8"/>
        <v>0.43803650304192021</v>
      </c>
      <c r="AT18" s="4">
        <f t="shared" si="9"/>
        <v>4.5003750312526038E-3</v>
      </c>
      <c r="AU18" s="4">
        <f t="shared" si="10"/>
        <v>4.0013334444537039</v>
      </c>
      <c r="AV18" s="4">
        <f t="shared" si="11"/>
        <v>1.9426618884907074</v>
      </c>
      <c r="AW18" s="4">
        <f t="shared" si="19"/>
        <v>76.55246252676659</v>
      </c>
      <c r="AX18" s="4">
        <f t="shared" si="12"/>
        <v>0.7361647361647361</v>
      </c>
      <c r="AY18" s="4">
        <f t="shared" si="13"/>
        <v>0.22548262548262551</v>
      </c>
      <c r="AZ18" s="4">
        <f t="shared" si="14"/>
        <v>3.835263835263835E-2</v>
      </c>
      <c r="BA18" s="4">
        <f t="shared" si="15"/>
        <v>73.616473616473613</v>
      </c>
      <c r="BB18" s="4">
        <f t="shared" si="16"/>
        <v>22.548262548262553</v>
      </c>
      <c r="BC18" s="4">
        <f t="shared" si="17"/>
        <v>3.8352638352638349</v>
      </c>
      <c r="BD18" s="4">
        <f t="shared" si="18"/>
        <v>100</v>
      </c>
    </row>
    <row r="19" spans="1:56" s="31" customFormat="1" ht="12.95" customHeight="1" x14ac:dyDescent="0.2">
      <c r="A19" s="17">
        <v>3</v>
      </c>
      <c r="B19" s="2">
        <v>42958</v>
      </c>
      <c r="C19" s="17" t="s">
        <v>314</v>
      </c>
      <c r="D19" s="3">
        <v>82.44</v>
      </c>
      <c r="E19" s="3">
        <v>2804.14</v>
      </c>
      <c r="F19" s="3">
        <v>2802.1</v>
      </c>
      <c r="G19" s="3">
        <v>-1228.3399999999999</v>
      </c>
      <c r="H19" s="5" t="s">
        <v>320</v>
      </c>
      <c r="I19" s="3" t="s">
        <v>380</v>
      </c>
      <c r="J19" s="3" t="s">
        <v>353</v>
      </c>
      <c r="K19" s="3" t="s">
        <v>355</v>
      </c>
      <c r="L19" s="3">
        <v>7</v>
      </c>
      <c r="M19" s="4">
        <v>4.4285714285714282E-2</v>
      </c>
      <c r="N19" s="4">
        <v>25.571428571428573</v>
      </c>
      <c r="O19" s="4">
        <v>1.3057142857142856</v>
      </c>
      <c r="P19" s="4">
        <v>54.480000000000004</v>
      </c>
      <c r="Q19" s="4">
        <v>1.4485714285714286</v>
      </c>
      <c r="R19" s="4">
        <v>0.24142857142857141</v>
      </c>
      <c r="S19" s="4">
        <v>0.18714285714285711</v>
      </c>
      <c r="T19" s="4">
        <v>0.36285714285714288</v>
      </c>
      <c r="U19" s="4">
        <v>16.91</v>
      </c>
      <c r="V19" s="4">
        <v>0.11285714285714286</v>
      </c>
      <c r="W19" s="4">
        <v>100.66857142857143</v>
      </c>
      <c r="X19" s="4">
        <v>60.019999999999996</v>
      </c>
      <c r="Y19" s="4">
        <v>3.1428571428571431E-2</v>
      </c>
      <c r="Z19" s="4">
        <v>13.772857142857145</v>
      </c>
      <c r="AA19" s="4">
        <v>0.55571428571428572</v>
      </c>
      <c r="AB19" s="4">
        <v>19.684285714285714</v>
      </c>
      <c r="AC19" s="4">
        <v>0.56142857142857139</v>
      </c>
      <c r="AD19" s="4">
        <v>6.5714285714285711E-2</v>
      </c>
      <c r="AE19" s="4">
        <v>5.4285714285714284E-2</v>
      </c>
      <c r="AF19" s="4">
        <v>0.11285714285714285</v>
      </c>
      <c r="AG19" s="4">
        <v>5.1114285714285712</v>
      </c>
      <c r="AH19" s="4">
        <v>3.1428571428571431E-2</v>
      </c>
      <c r="AI19" s="4">
        <v>100</v>
      </c>
      <c r="AJ19" s="4">
        <v>6</v>
      </c>
      <c r="AK19" s="4">
        <f t="shared" si="0"/>
        <v>3.1418098728995102E-3</v>
      </c>
      <c r="AL19" s="4">
        <f t="shared" si="1"/>
        <v>1.3768267720283718</v>
      </c>
      <c r="AM19" s="4">
        <f t="shared" si="2"/>
        <v>5.5552910934450431E-2</v>
      </c>
      <c r="AN19" s="4">
        <f t="shared" si="3"/>
        <v>1.9677726472128341</v>
      </c>
      <c r="AO19" s="4">
        <f t="shared" si="4"/>
        <v>5.612414909315943E-2</v>
      </c>
      <c r="AP19" s="4">
        <f t="shared" si="5"/>
        <v>6.5692388251535208E-3</v>
      </c>
      <c r="AQ19" s="41">
        <f t="shared" si="6"/>
        <v>5.4267625077355176E-3</v>
      </c>
      <c r="AR19" s="4">
        <f t="shared" si="7"/>
        <v>1.1281953634502786E-2</v>
      </c>
      <c r="AS19" s="4">
        <f t="shared" si="8"/>
        <v>0.51097253296520218</v>
      </c>
      <c r="AT19" s="4">
        <f t="shared" si="9"/>
        <v>3.1418098728995102E-3</v>
      </c>
      <c r="AU19" s="4">
        <f t="shared" si="10"/>
        <v>3.996810586947209</v>
      </c>
      <c r="AV19" s="4">
        <f t="shared" si="11"/>
        <v>1.9439234540867334</v>
      </c>
      <c r="AW19" s="4">
        <f t="shared" si="19"/>
        <v>72.932899614191683</v>
      </c>
      <c r="AX19" s="4">
        <f t="shared" si="12"/>
        <v>0.70827211284161029</v>
      </c>
      <c r="AY19" s="4">
        <f t="shared" si="13"/>
        <v>0.2628563032618278</v>
      </c>
      <c r="AZ19" s="4">
        <f t="shared" si="14"/>
        <v>2.8871583896561855E-2</v>
      </c>
      <c r="BA19" s="4">
        <f t="shared" si="15"/>
        <v>70.827211284161024</v>
      </c>
      <c r="BB19" s="4">
        <f t="shared" si="16"/>
        <v>26.28563032618278</v>
      </c>
      <c r="BC19" s="4">
        <f t="shared" si="17"/>
        <v>2.8871583896561854</v>
      </c>
      <c r="BD19" s="4">
        <f t="shared" si="18"/>
        <v>99.999999999999986</v>
      </c>
    </row>
    <row r="20" spans="1:56" s="31" customFormat="1" ht="12.95" customHeight="1" x14ac:dyDescent="0.2">
      <c r="A20" s="17"/>
      <c r="B20" s="2">
        <v>42958</v>
      </c>
      <c r="C20" s="17" t="s">
        <v>314</v>
      </c>
      <c r="D20" s="3">
        <v>82.44</v>
      </c>
      <c r="E20" s="3">
        <v>2804.14</v>
      </c>
      <c r="F20" s="3">
        <v>2802.1</v>
      </c>
      <c r="G20" s="3">
        <v>-1228.3399999999999</v>
      </c>
      <c r="H20" s="5" t="s">
        <v>320</v>
      </c>
      <c r="I20" s="3" t="s">
        <v>380</v>
      </c>
      <c r="J20" s="3" t="s">
        <v>353</v>
      </c>
      <c r="K20" s="3" t="s">
        <v>356</v>
      </c>
      <c r="L20" s="3">
        <v>10</v>
      </c>
      <c r="M20" s="4">
        <v>7.5999999999999998E-2</v>
      </c>
      <c r="N20" s="4">
        <v>25.583999999999996</v>
      </c>
      <c r="O20" s="4">
        <v>1.242</v>
      </c>
      <c r="P20" s="4">
        <v>54.823</v>
      </c>
      <c r="Q20" s="4">
        <v>1.64</v>
      </c>
      <c r="R20" s="4">
        <v>0.246</v>
      </c>
      <c r="S20" s="4">
        <v>0.21099999999999999</v>
      </c>
      <c r="T20" s="4">
        <v>0.36100000000000004</v>
      </c>
      <c r="U20" s="4">
        <v>16.707999999999998</v>
      </c>
      <c r="V20" s="4">
        <v>0.11899999999999999</v>
      </c>
      <c r="W20" s="4">
        <v>101.01199999999999</v>
      </c>
      <c r="X20" s="4">
        <v>60.029999999999994</v>
      </c>
      <c r="Y20" s="4">
        <v>5.3000000000000005E-2</v>
      </c>
      <c r="Z20" s="4">
        <v>13.723000000000003</v>
      </c>
      <c r="AA20" s="4">
        <v>0.52600000000000002</v>
      </c>
      <c r="AB20" s="4">
        <v>19.731000000000002</v>
      </c>
      <c r="AC20" s="4">
        <v>0.63300000000000001</v>
      </c>
      <c r="AD20" s="4">
        <v>6.8000000000000019E-2</v>
      </c>
      <c r="AE20" s="4">
        <v>6.1000000000000013E-2</v>
      </c>
      <c r="AF20" s="4">
        <v>0.11000000000000001</v>
      </c>
      <c r="AG20" s="4">
        <v>5.0290000000000008</v>
      </c>
      <c r="AH20" s="4">
        <v>3.5000000000000003E-2</v>
      </c>
      <c r="AI20" s="4">
        <v>100</v>
      </c>
      <c r="AJ20" s="4">
        <v>6</v>
      </c>
      <c r="AK20" s="4">
        <f t="shared" si="0"/>
        <v>5.2973513243378323E-3</v>
      </c>
      <c r="AL20" s="4">
        <f t="shared" si="1"/>
        <v>1.3716141929035486</v>
      </c>
      <c r="AM20" s="4">
        <f t="shared" si="2"/>
        <v>5.2573713143428291E-2</v>
      </c>
      <c r="AN20" s="4">
        <f t="shared" si="3"/>
        <v>1.9721139430284862</v>
      </c>
      <c r="AO20" s="4">
        <f t="shared" si="4"/>
        <v>6.3268365817091457E-2</v>
      </c>
      <c r="AP20" s="4">
        <f t="shared" si="5"/>
        <v>6.796601699150427E-3</v>
      </c>
      <c r="AQ20" s="41">
        <f t="shared" si="6"/>
        <v>6.0969515242378829E-3</v>
      </c>
      <c r="AR20" s="4">
        <f t="shared" si="7"/>
        <v>1.0994502748625689E-2</v>
      </c>
      <c r="AS20" s="4">
        <f t="shared" si="8"/>
        <v>0.50264867566216909</v>
      </c>
      <c r="AT20" s="4">
        <f t="shared" si="9"/>
        <v>3.4982508745627192E-3</v>
      </c>
      <c r="AU20" s="4">
        <f t="shared" si="10"/>
        <v>3.9949025487256384</v>
      </c>
      <c r="AV20" s="4">
        <f t="shared" si="11"/>
        <v>1.9375312343828091</v>
      </c>
      <c r="AW20" s="4">
        <f t="shared" si="19"/>
        <v>73.181527303754265</v>
      </c>
      <c r="AX20" s="4">
        <f t="shared" si="12"/>
        <v>0.70791849368068094</v>
      </c>
      <c r="AY20" s="4">
        <f t="shared" si="13"/>
        <v>0.25942739231364459</v>
      </c>
      <c r="AZ20" s="4">
        <f t="shared" si="14"/>
        <v>3.2654114005674487E-2</v>
      </c>
      <c r="BA20" s="4">
        <f t="shared" si="15"/>
        <v>70.7918493680681</v>
      </c>
      <c r="BB20" s="4">
        <f t="shared" si="16"/>
        <v>25.94273923136446</v>
      </c>
      <c r="BC20" s="4">
        <f t="shared" si="17"/>
        <v>3.2654114005674488</v>
      </c>
      <c r="BD20" s="4">
        <f t="shared" si="18"/>
        <v>100</v>
      </c>
    </row>
    <row r="21" spans="1:56" s="31" customFormat="1" ht="12.95" customHeight="1" x14ac:dyDescent="0.2">
      <c r="A21" s="17"/>
      <c r="B21" s="2">
        <v>42958</v>
      </c>
      <c r="C21" s="17" t="s">
        <v>314</v>
      </c>
      <c r="D21" s="3">
        <v>82.44</v>
      </c>
      <c r="E21" s="3">
        <v>2804.14</v>
      </c>
      <c r="F21" s="3">
        <v>2802.1</v>
      </c>
      <c r="G21" s="3">
        <v>-1228.3399999999999</v>
      </c>
      <c r="H21" s="5" t="s">
        <v>320</v>
      </c>
      <c r="I21" s="3" t="s">
        <v>380</v>
      </c>
      <c r="J21" s="3" t="s">
        <v>353</v>
      </c>
      <c r="K21" s="3" t="s">
        <v>356</v>
      </c>
      <c r="L21" s="3">
        <v>3</v>
      </c>
      <c r="M21" s="4">
        <v>5.6666666666666664E-2</v>
      </c>
      <c r="N21" s="4">
        <v>25.52</v>
      </c>
      <c r="O21" s="4">
        <v>1.2</v>
      </c>
      <c r="P21" s="4">
        <v>54.026666666666664</v>
      </c>
      <c r="Q21" s="4">
        <v>1.2666666666666666</v>
      </c>
      <c r="R21" s="4">
        <v>0.32333333333333331</v>
      </c>
      <c r="S21" s="4">
        <v>0.16666666666666666</v>
      </c>
      <c r="T21" s="4">
        <v>0.36999999999999994</v>
      </c>
      <c r="U21" s="4">
        <v>17.086666666666666</v>
      </c>
      <c r="V21" s="4">
        <v>0.13333333333333333</v>
      </c>
      <c r="W21" s="4">
        <v>100.16666666666667</v>
      </c>
      <c r="X21" s="4">
        <v>59.99666666666667</v>
      </c>
      <c r="Y21" s="4">
        <v>0.04</v>
      </c>
      <c r="Z21" s="4">
        <v>13.83</v>
      </c>
      <c r="AA21" s="4">
        <v>0.51333333333333331</v>
      </c>
      <c r="AB21" s="4">
        <v>19.64</v>
      </c>
      <c r="AC21" s="4">
        <v>0.49</v>
      </c>
      <c r="AD21" s="4">
        <v>9.0000000000000011E-2</v>
      </c>
      <c r="AE21" s="4">
        <v>4.6666666666666669E-2</v>
      </c>
      <c r="AF21" s="4">
        <v>0.11333333333333333</v>
      </c>
      <c r="AG21" s="4">
        <v>5.1933333333333334</v>
      </c>
      <c r="AH21" s="4">
        <v>3.6666666666666674E-2</v>
      </c>
      <c r="AI21" s="4">
        <v>100</v>
      </c>
      <c r="AJ21" s="4">
        <v>6</v>
      </c>
      <c r="AK21" s="4">
        <f t="shared" si="0"/>
        <v>4.0002222345685871E-3</v>
      </c>
      <c r="AL21" s="4">
        <f t="shared" si="1"/>
        <v>1.3830768376020888</v>
      </c>
      <c r="AM21" s="4">
        <f t="shared" si="2"/>
        <v>5.1336185343630193E-2</v>
      </c>
      <c r="AN21" s="4">
        <f t="shared" si="3"/>
        <v>1.9641091171731762</v>
      </c>
      <c r="AO21" s="4">
        <f t="shared" si="4"/>
        <v>4.9002722373465188E-2</v>
      </c>
      <c r="AP21" s="4">
        <f t="shared" si="5"/>
        <v>9.0005000277793203E-3</v>
      </c>
      <c r="AQ21" s="41">
        <f t="shared" si="6"/>
        <v>4.6669259403300184E-3</v>
      </c>
      <c r="AR21" s="4">
        <f t="shared" si="7"/>
        <v>1.1333962997944329E-2</v>
      </c>
      <c r="AS21" s="4">
        <f t="shared" si="8"/>
        <v>0.51936218678815482</v>
      </c>
      <c r="AT21" s="4">
        <f t="shared" si="9"/>
        <v>3.6668703816878719E-3</v>
      </c>
      <c r="AU21" s="4">
        <f t="shared" si="10"/>
        <v>3.9995555308628261</v>
      </c>
      <c r="AV21" s="4">
        <f t="shared" si="11"/>
        <v>1.9514417467637089</v>
      </c>
      <c r="AW21" s="4">
        <f t="shared" si="19"/>
        <v>72.700192745750826</v>
      </c>
      <c r="AX21" s="4">
        <f t="shared" si="12"/>
        <v>0.70874615647420569</v>
      </c>
      <c r="AY21" s="4">
        <f t="shared" si="13"/>
        <v>0.26614280833618037</v>
      </c>
      <c r="AZ21" s="4">
        <f t="shared" si="14"/>
        <v>2.5111035189613939E-2</v>
      </c>
      <c r="BA21" s="4">
        <f t="shared" si="15"/>
        <v>70.874615647420569</v>
      </c>
      <c r="BB21" s="4">
        <f t="shared" si="16"/>
        <v>26.614280833618036</v>
      </c>
      <c r="BC21" s="4">
        <f t="shared" si="17"/>
        <v>2.5111035189613942</v>
      </c>
      <c r="BD21" s="4">
        <f t="shared" si="18"/>
        <v>100</v>
      </c>
    </row>
    <row r="22" spans="1:56" s="31" customFormat="1" ht="12.95" customHeight="1" x14ac:dyDescent="0.2">
      <c r="A22" s="17"/>
      <c r="B22" s="2">
        <v>42958</v>
      </c>
      <c r="C22" s="17" t="s">
        <v>314</v>
      </c>
      <c r="D22" s="3">
        <v>82.44</v>
      </c>
      <c r="E22" s="3">
        <v>2804.14</v>
      </c>
      <c r="F22" s="3">
        <v>2802.1</v>
      </c>
      <c r="G22" s="3">
        <v>-1228.3399999999999</v>
      </c>
      <c r="H22" s="5" t="s">
        <v>320</v>
      </c>
      <c r="I22" s="3" t="s">
        <v>380</v>
      </c>
      <c r="J22" s="3" t="s">
        <v>353</v>
      </c>
      <c r="K22" s="3" t="s">
        <v>356</v>
      </c>
      <c r="L22" s="3">
        <v>4</v>
      </c>
      <c r="M22" s="4">
        <v>4.7500000000000001E-2</v>
      </c>
      <c r="N22" s="4">
        <v>25.545000000000002</v>
      </c>
      <c r="O22" s="4">
        <v>1.395</v>
      </c>
      <c r="P22" s="4">
        <v>54.11</v>
      </c>
      <c r="Q22" s="4">
        <v>1.7125000000000001</v>
      </c>
      <c r="R22" s="4">
        <v>0.23499999999999999</v>
      </c>
      <c r="S22" s="4">
        <v>0.185</v>
      </c>
      <c r="T22" s="4">
        <v>0.36499999999999999</v>
      </c>
      <c r="U22" s="4">
        <v>17.012500000000003</v>
      </c>
      <c r="V22" s="4">
        <v>0.12</v>
      </c>
      <c r="W22" s="4">
        <v>100.72250000000001</v>
      </c>
      <c r="X22" s="4">
        <v>59.97</v>
      </c>
      <c r="Y22" s="4">
        <v>3.5000000000000003E-2</v>
      </c>
      <c r="Z22" s="4">
        <v>13.767500000000002</v>
      </c>
      <c r="AA22" s="4">
        <v>0.59250000000000003</v>
      </c>
      <c r="AB22" s="4">
        <v>19.564999999999998</v>
      </c>
      <c r="AC22" s="4">
        <v>0.66500000000000004</v>
      </c>
      <c r="AD22" s="4">
        <v>6.25E-2</v>
      </c>
      <c r="AE22" s="4">
        <v>5.2500000000000005E-2</v>
      </c>
      <c r="AF22" s="4">
        <v>0.11</v>
      </c>
      <c r="AG22" s="4">
        <v>5.1449999999999996</v>
      </c>
      <c r="AH22" s="4">
        <v>3.7499999999999999E-2</v>
      </c>
      <c r="AI22" s="4">
        <v>100</v>
      </c>
      <c r="AJ22" s="4">
        <v>6</v>
      </c>
      <c r="AK22" s="4">
        <f t="shared" si="0"/>
        <v>3.5017508754377194E-3</v>
      </c>
      <c r="AL22" s="4">
        <f t="shared" si="1"/>
        <v>1.3774387193596802</v>
      </c>
      <c r="AM22" s="4">
        <f t="shared" si="2"/>
        <v>5.9279639819909961E-2</v>
      </c>
      <c r="AN22" s="4">
        <f t="shared" si="3"/>
        <v>1.9574787393696849</v>
      </c>
      <c r="AO22" s="4">
        <f t="shared" si="4"/>
        <v>6.6533266633316671E-2</v>
      </c>
      <c r="AP22" s="4">
        <f t="shared" si="5"/>
        <v>6.2531265632816413E-3</v>
      </c>
      <c r="AQ22" s="41">
        <f t="shared" si="6"/>
        <v>5.2526263131565795E-3</v>
      </c>
      <c r="AR22" s="4">
        <f t="shared" si="7"/>
        <v>1.1005502751375689E-2</v>
      </c>
      <c r="AS22" s="4">
        <f t="shared" si="8"/>
        <v>0.51475737868934468</v>
      </c>
      <c r="AT22" s="4">
        <f t="shared" si="9"/>
        <v>3.7518759379689846E-3</v>
      </c>
      <c r="AU22" s="4">
        <f t="shared" si="10"/>
        <v>4.0052526263131565</v>
      </c>
      <c r="AV22" s="4">
        <f t="shared" si="11"/>
        <v>1.9587293646823416</v>
      </c>
      <c r="AW22" s="4">
        <f t="shared" si="19"/>
        <v>72.795769993390621</v>
      </c>
      <c r="AX22" s="4">
        <f t="shared" si="12"/>
        <v>0.70323074958498277</v>
      </c>
      <c r="AY22" s="4">
        <f t="shared" si="13"/>
        <v>0.26280168560847905</v>
      </c>
      <c r="AZ22" s="4">
        <f t="shared" si="14"/>
        <v>3.396756480653812E-2</v>
      </c>
      <c r="BA22" s="4">
        <f t="shared" si="15"/>
        <v>70.323074958498282</v>
      </c>
      <c r="BB22" s="4">
        <f t="shared" si="16"/>
        <v>26.280168560847905</v>
      </c>
      <c r="BC22" s="4">
        <f t="shared" si="17"/>
        <v>3.3967564806538117</v>
      </c>
      <c r="BD22" s="4">
        <f t="shared" si="18"/>
        <v>100</v>
      </c>
    </row>
    <row r="23" spans="1:56" s="31" customFormat="1" ht="12.95" customHeight="1" x14ac:dyDescent="0.2">
      <c r="A23" s="17">
        <v>4</v>
      </c>
      <c r="B23" s="2">
        <v>42956</v>
      </c>
      <c r="C23" s="17" t="s">
        <v>14</v>
      </c>
      <c r="D23" s="3">
        <v>86.7</v>
      </c>
      <c r="E23" s="3">
        <v>2808.3999999999996</v>
      </c>
      <c r="F23" s="3">
        <v>2807.6099999999997</v>
      </c>
      <c r="G23" s="3">
        <v>-1232.5999999999997</v>
      </c>
      <c r="H23" s="5" t="s">
        <v>320</v>
      </c>
      <c r="I23" s="3" t="s">
        <v>381</v>
      </c>
      <c r="J23" s="3" t="s">
        <v>353</v>
      </c>
      <c r="K23" s="3" t="s">
        <v>355</v>
      </c>
      <c r="L23" s="3">
        <v>8</v>
      </c>
      <c r="M23" s="4">
        <v>3.6249999999999998E-2</v>
      </c>
      <c r="N23" s="4">
        <v>26.68375</v>
      </c>
      <c r="O23" s="4">
        <v>1.3712500000000001</v>
      </c>
      <c r="P23" s="4">
        <v>54.379999999999995</v>
      </c>
      <c r="Q23" s="4">
        <v>1.625</v>
      </c>
      <c r="R23" s="4">
        <v>0.24124999999999999</v>
      </c>
      <c r="S23" s="4">
        <v>0.16874999999999998</v>
      </c>
      <c r="T23" s="4">
        <v>0.34375</v>
      </c>
      <c r="U23" s="4">
        <v>14.919999999999998</v>
      </c>
      <c r="V23" s="4">
        <v>0.1275</v>
      </c>
      <c r="W23" s="4">
        <v>99.903749999999988</v>
      </c>
      <c r="X23" s="4">
        <v>60.001249999999999</v>
      </c>
      <c r="Y23" s="4">
        <v>2.6250000000000002E-2</v>
      </c>
      <c r="Z23" s="4">
        <v>14.36</v>
      </c>
      <c r="AA23" s="4">
        <v>0.58374999999999999</v>
      </c>
      <c r="AB23" s="4">
        <v>19.63625</v>
      </c>
      <c r="AC23" s="4">
        <v>0.62749999999999995</v>
      </c>
      <c r="AD23" s="4">
        <v>6.5000000000000002E-2</v>
      </c>
      <c r="AE23" s="4">
        <v>4.9999999999999996E-2</v>
      </c>
      <c r="AF23" s="4">
        <v>0.105</v>
      </c>
      <c r="AG23" s="4">
        <v>4.5024999999999995</v>
      </c>
      <c r="AH23" s="4">
        <v>3.8749999999999993E-2</v>
      </c>
      <c r="AI23" s="4">
        <v>100</v>
      </c>
      <c r="AJ23" s="4">
        <v>6</v>
      </c>
      <c r="AK23" s="4">
        <f t="shared" si="0"/>
        <v>2.6249453136392995E-3</v>
      </c>
      <c r="AL23" s="4">
        <f t="shared" si="1"/>
        <v>1.4359700839565841</v>
      </c>
      <c r="AM23" s="4">
        <f t="shared" si="2"/>
        <v>5.8373783879502511E-2</v>
      </c>
      <c r="AN23" s="4">
        <f t="shared" si="3"/>
        <v>1.9635840919980834</v>
      </c>
      <c r="AO23" s="4">
        <f t="shared" si="4"/>
        <v>6.2748692735568004E-2</v>
      </c>
      <c r="AP23" s="4">
        <f t="shared" si="5"/>
        <v>6.499864586154455E-3</v>
      </c>
      <c r="AQ23" s="41">
        <f t="shared" si="6"/>
        <v>4.9998958355034267E-3</v>
      </c>
      <c r="AR23" s="4">
        <f t="shared" si="7"/>
        <v>1.0499781254557196E-2</v>
      </c>
      <c r="AS23" s="4">
        <f t="shared" si="8"/>
        <v>0.45024061998708353</v>
      </c>
      <c r="AT23" s="4">
        <f t="shared" si="9"/>
        <v>3.8749192725151551E-3</v>
      </c>
      <c r="AU23" s="4">
        <f t="shared" si="10"/>
        <v>3.9994166788191907</v>
      </c>
      <c r="AV23" s="4">
        <f t="shared" si="11"/>
        <v>1.9489593966792356</v>
      </c>
      <c r="AW23" s="4">
        <f t="shared" si="19"/>
        <v>76.129887342610999</v>
      </c>
      <c r="AX23" s="4">
        <f t="shared" si="12"/>
        <v>0.73678809645972299</v>
      </c>
      <c r="AY23" s="4">
        <f t="shared" si="13"/>
        <v>0.23101590559261159</v>
      </c>
      <c r="AZ23" s="4">
        <f t="shared" si="14"/>
        <v>3.2195997947665471E-2</v>
      </c>
      <c r="BA23" s="4">
        <f t="shared" si="15"/>
        <v>73.678809645972294</v>
      </c>
      <c r="BB23" s="4">
        <f t="shared" si="16"/>
        <v>23.101590559261158</v>
      </c>
      <c r="BC23" s="4">
        <f t="shared" si="17"/>
        <v>3.2195997947665469</v>
      </c>
      <c r="BD23" s="4">
        <f t="shared" si="18"/>
        <v>100</v>
      </c>
    </row>
    <row r="24" spans="1:56" s="31" customFormat="1" ht="12.95" customHeight="1" x14ac:dyDescent="0.2">
      <c r="A24" s="17"/>
      <c r="B24" s="2">
        <v>42956</v>
      </c>
      <c r="C24" s="17" t="s">
        <v>14</v>
      </c>
      <c r="D24" s="3">
        <v>86.7</v>
      </c>
      <c r="E24" s="3">
        <v>2808.3999999999996</v>
      </c>
      <c r="F24" s="3">
        <v>2807.6099999999997</v>
      </c>
      <c r="G24" s="3">
        <v>-1232.5999999999997</v>
      </c>
      <c r="H24" s="5" t="s">
        <v>320</v>
      </c>
      <c r="I24" s="3" t="s">
        <v>381</v>
      </c>
      <c r="J24" s="3" t="s">
        <v>353</v>
      </c>
      <c r="K24" s="3" t="s">
        <v>356</v>
      </c>
      <c r="L24" s="3">
        <v>6</v>
      </c>
      <c r="M24" s="4">
        <v>5.8333333333333327E-2</v>
      </c>
      <c r="N24" s="4">
        <v>27.041666666666668</v>
      </c>
      <c r="O24" s="4">
        <v>1.3033333333333335</v>
      </c>
      <c r="P24" s="4">
        <v>54.531666666666666</v>
      </c>
      <c r="Q24" s="4">
        <v>1.0599999999999998</v>
      </c>
      <c r="R24" s="4">
        <v>0.20166666666666666</v>
      </c>
      <c r="S24" s="4">
        <v>0.13499999999999998</v>
      </c>
      <c r="T24" s="4">
        <v>0.32666666666666666</v>
      </c>
      <c r="U24" s="4">
        <v>15.276666666666666</v>
      </c>
      <c r="V24" s="4">
        <v>0.13833333333333334</v>
      </c>
      <c r="W24" s="4">
        <v>100.08499999999999</v>
      </c>
      <c r="X24" s="4">
        <v>59.988333333333337</v>
      </c>
      <c r="Y24" s="4">
        <v>3.8333333333333337E-2</v>
      </c>
      <c r="Z24" s="4">
        <v>14.520000000000001</v>
      </c>
      <c r="AA24" s="4">
        <v>0.55500000000000005</v>
      </c>
      <c r="AB24" s="4">
        <v>19.646666666666665</v>
      </c>
      <c r="AC24" s="4">
        <v>0.40833333333333338</v>
      </c>
      <c r="AD24" s="4">
        <v>5.5E-2</v>
      </c>
      <c r="AE24" s="4">
        <v>4.1666666666666664E-2</v>
      </c>
      <c r="AF24" s="4">
        <v>9.9999999999999992E-2</v>
      </c>
      <c r="AG24" s="4">
        <v>4.6016666666666666</v>
      </c>
      <c r="AH24" s="4">
        <v>0.04</v>
      </c>
      <c r="AI24" s="4">
        <v>100</v>
      </c>
      <c r="AJ24" s="4">
        <v>6</v>
      </c>
      <c r="AK24" s="4">
        <f t="shared" si="0"/>
        <v>3.8340788486650183E-3</v>
      </c>
      <c r="AL24" s="4">
        <f t="shared" si="1"/>
        <v>1.4522823882421583</v>
      </c>
      <c r="AM24" s="4">
        <f t="shared" si="2"/>
        <v>5.5510793765454397E-2</v>
      </c>
      <c r="AN24" s="4">
        <f t="shared" si="3"/>
        <v>1.9650487594810098</v>
      </c>
      <c r="AO24" s="4">
        <f t="shared" si="4"/>
        <v>4.0841274692301283E-2</v>
      </c>
      <c r="AP24" s="4">
        <f t="shared" si="5"/>
        <v>5.501069652432417E-3</v>
      </c>
      <c r="AQ24" s="41">
        <f t="shared" si="6"/>
        <v>4.1674770094184974E-3</v>
      </c>
      <c r="AR24" s="4">
        <f t="shared" si="7"/>
        <v>1.0001944822604393E-2</v>
      </c>
      <c r="AS24" s="4">
        <f t="shared" si="8"/>
        <v>0.46025616092017885</v>
      </c>
      <c r="AT24" s="4">
        <f t="shared" si="9"/>
        <v>4.0007779290417581E-3</v>
      </c>
      <c r="AU24" s="4">
        <f t="shared" si="10"/>
        <v>4.0014447253632648</v>
      </c>
      <c r="AV24" s="4">
        <f t="shared" si="11"/>
        <v>1.9533798238546383</v>
      </c>
      <c r="AW24" s="4">
        <f t="shared" si="19"/>
        <v>75.934803451581985</v>
      </c>
      <c r="AX24" s="4">
        <f t="shared" si="12"/>
        <v>0.74347158218125964</v>
      </c>
      <c r="AY24" s="4">
        <f t="shared" si="13"/>
        <v>0.23562041303976786</v>
      </c>
      <c r="AZ24" s="4">
        <f t="shared" si="14"/>
        <v>2.0908004778972523E-2</v>
      </c>
      <c r="BA24" s="4">
        <f t="shared" si="15"/>
        <v>74.347158218125969</v>
      </c>
      <c r="BB24" s="4">
        <f t="shared" si="16"/>
        <v>23.562041303976784</v>
      </c>
      <c r="BC24" s="4">
        <f t="shared" si="17"/>
        <v>2.0908004778972522</v>
      </c>
      <c r="BD24" s="4">
        <f t="shared" si="18"/>
        <v>100</v>
      </c>
    </row>
    <row r="25" spans="1:56" s="31" customFormat="1" ht="12.95" customHeight="1" x14ac:dyDescent="0.2">
      <c r="A25" s="17"/>
      <c r="B25" s="2">
        <v>42956</v>
      </c>
      <c r="C25" s="17" t="s">
        <v>14</v>
      </c>
      <c r="D25" s="3">
        <v>86.7</v>
      </c>
      <c r="E25" s="3">
        <v>2808.3999999999996</v>
      </c>
      <c r="F25" s="3">
        <v>2807.6099999999997</v>
      </c>
      <c r="G25" s="3">
        <v>-1232.5999999999997</v>
      </c>
      <c r="H25" s="5" t="s">
        <v>320</v>
      </c>
      <c r="I25" s="3" t="s">
        <v>381</v>
      </c>
      <c r="J25" s="3" t="s">
        <v>353</v>
      </c>
      <c r="K25" s="3" t="s">
        <v>358</v>
      </c>
      <c r="L25" s="3">
        <v>6</v>
      </c>
      <c r="M25" s="4">
        <v>4.6666666666666669E-2</v>
      </c>
      <c r="N25" s="4">
        <v>26.458333333333332</v>
      </c>
      <c r="O25" s="4">
        <v>1.3766666666666667</v>
      </c>
      <c r="P25" s="4">
        <v>54.651666666666664</v>
      </c>
      <c r="Q25" s="4">
        <v>2.02</v>
      </c>
      <c r="R25" s="4">
        <v>0.25833333333333336</v>
      </c>
      <c r="S25" s="4">
        <v>0.15333333333333335</v>
      </c>
      <c r="T25" s="4">
        <v>0.33166666666666661</v>
      </c>
      <c r="U25" s="4">
        <v>14.493333333333334</v>
      </c>
      <c r="V25" s="4">
        <v>0.125</v>
      </c>
      <c r="W25" s="4">
        <v>99.910000000000011</v>
      </c>
      <c r="X25" s="4">
        <v>60.041666666666664</v>
      </c>
      <c r="Y25" s="4">
        <v>3.3333333333333333E-2</v>
      </c>
      <c r="Z25" s="4">
        <v>14.223333333333331</v>
      </c>
      <c r="AA25" s="4">
        <v>0.58499999999999996</v>
      </c>
      <c r="AB25" s="4">
        <v>19.713333333333335</v>
      </c>
      <c r="AC25" s="4">
        <v>0.77999999999999992</v>
      </c>
      <c r="AD25" s="4">
        <v>6.8333333333333343E-2</v>
      </c>
      <c r="AE25" s="4">
        <v>4.4999999999999991E-2</v>
      </c>
      <c r="AF25" s="4">
        <v>0.10166666666666667</v>
      </c>
      <c r="AG25" s="4">
        <v>4.373333333333334</v>
      </c>
      <c r="AH25" s="4">
        <v>3.5000000000000003E-2</v>
      </c>
      <c r="AI25" s="4">
        <v>100</v>
      </c>
      <c r="AJ25" s="4">
        <v>6</v>
      </c>
      <c r="AK25" s="4">
        <f t="shared" si="0"/>
        <v>3.3310201249132552E-3</v>
      </c>
      <c r="AL25" s="4">
        <f t="shared" si="1"/>
        <v>1.4213462873004856</v>
      </c>
      <c r="AM25" s="4">
        <f t="shared" si="2"/>
        <v>5.8459403192227623E-2</v>
      </c>
      <c r="AN25" s="4">
        <f t="shared" si="3"/>
        <v>1.9699653018736991</v>
      </c>
      <c r="AO25" s="4">
        <f t="shared" si="4"/>
        <v>7.7945870922970159E-2</v>
      </c>
      <c r="AP25" s="4">
        <f t="shared" si="5"/>
        <v>6.8285912560721741E-3</v>
      </c>
      <c r="AQ25" s="41">
        <f t="shared" si="6"/>
        <v>4.4968771686328931E-3</v>
      </c>
      <c r="AR25" s="4">
        <f t="shared" si="7"/>
        <v>1.0159611380985428E-2</v>
      </c>
      <c r="AS25" s="4">
        <f t="shared" si="8"/>
        <v>0.43702984038861914</v>
      </c>
      <c r="AT25" s="4">
        <f t="shared" si="9"/>
        <v>3.497571131158918E-3</v>
      </c>
      <c r="AU25" s="4">
        <f t="shared" si="10"/>
        <v>3.9930603747397648</v>
      </c>
      <c r="AV25" s="4">
        <f t="shared" si="11"/>
        <v>1.9363219986120748</v>
      </c>
      <c r="AW25" s="4">
        <f t="shared" si="19"/>
        <v>76.48324072414411</v>
      </c>
      <c r="AX25" s="4">
        <f t="shared" si="12"/>
        <v>0.73404438327885768</v>
      </c>
      <c r="AY25" s="4">
        <f t="shared" si="13"/>
        <v>0.22570101496645459</v>
      </c>
      <c r="AZ25" s="4">
        <f t="shared" si="14"/>
        <v>4.0254601754687772E-2</v>
      </c>
      <c r="BA25" s="4">
        <f t="shared" si="15"/>
        <v>73.404438327885771</v>
      </c>
      <c r="BB25" s="4">
        <f t="shared" si="16"/>
        <v>22.57010149664546</v>
      </c>
      <c r="BC25" s="4">
        <f t="shared" si="17"/>
        <v>4.0254601754687771</v>
      </c>
      <c r="BD25" s="4">
        <f t="shared" si="18"/>
        <v>100.00000000000001</v>
      </c>
    </row>
    <row r="26" spans="1:56" s="31" customFormat="1" ht="12.95" customHeight="1" x14ac:dyDescent="0.2">
      <c r="A26" s="17"/>
      <c r="B26" s="2">
        <v>42956</v>
      </c>
      <c r="C26" s="17" t="s">
        <v>14</v>
      </c>
      <c r="D26" s="3">
        <v>86.7</v>
      </c>
      <c r="E26" s="3">
        <v>2808.3999999999996</v>
      </c>
      <c r="F26" s="3">
        <v>2807.6099999999997</v>
      </c>
      <c r="G26" s="3">
        <v>-1232.5999999999997</v>
      </c>
      <c r="H26" s="5" t="s">
        <v>320</v>
      </c>
      <c r="I26" s="3" t="s">
        <v>381</v>
      </c>
      <c r="J26" s="3" t="s">
        <v>353</v>
      </c>
      <c r="K26" s="3" t="s">
        <v>359</v>
      </c>
      <c r="L26" s="3">
        <v>10</v>
      </c>
      <c r="M26" s="4">
        <v>0</v>
      </c>
      <c r="N26" s="4">
        <v>26.845000000000006</v>
      </c>
      <c r="O26" s="4">
        <v>1.387</v>
      </c>
      <c r="P26" s="4">
        <v>54.760000000000005</v>
      </c>
      <c r="Q26" s="4">
        <v>1.298</v>
      </c>
      <c r="R26" s="4">
        <v>0.21400000000000002</v>
      </c>
      <c r="S26" s="4">
        <v>0.17399999999999999</v>
      </c>
      <c r="T26" s="4">
        <v>0.32700000000000001</v>
      </c>
      <c r="U26" s="4">
        <v>14.794</v>
      </c>
      <c r="V26" s="4">
        <v>0.126</v>
      </c>
      <c r="W26" s="4">
        <v>99.924000000000007</v>
      </c>
      <c r="X26" s="4">
        <v>60.055999999999997</v>
      </c>
      <c r="Y26" s="4">
        <v>0</v>
      </c>
      <c r="Z26" s="4">
        <v>14.416999999999998</v>
      </c>
      <c r="AA26" s="4">
        <v>0.59099999999999997</v>
      </c>
      <c r="AB26" s="4">
        <v>19.733999999999998</v>
      </c>
      <c r="AC26" s="4">
        <v>0.502</v>
      </c>
      <c r="AD26" s="4">
        <v>5.7000000000000009E-2</v>
      </c>
      <c r="AE26" s="4">
        <v>4.8999999999999988E-2</v>
      </c>
      <c r="AF26" s="4">
        <v>9.9999999999999992E-2</v>
      </c>
      <c r="AG26" s="4">
        <v>4.4580000000000002</v>
      </c>
      <c r="AH26" s="4">
        <v>3.6999999999999998E-2</v>
      </c>
      <c r="AI26" s="4">
        <v>100</v>
      </c>
      <c r="AJ26" s="4">
        <v>6</v>
      </c>
      <c r="AK26" s="4">
        <f t="shared" si="0"/>
        <v>0</v>
      </c>
      <c r="AL26" s="4">
        <f t="shared" si="1"/>
        <v>1.4403556680431595</v>
      </c>
      <c r="AM26" s="4">
        <f t="shared" si="2"/>
        <v>5.9044891434660983E-2</v>
      </c>
      <c r="AN26" s="4">
        <f t="shared" si="3"/>
        <v>1.9715598774477152</v>
      </c>
      <c r="AO26" s="4">
        <f t="shared" si="4"/>
        <v>5.0153190355668044E-2</v>
      </c>
      <c r="AP26" s="4">
        <f t="shared" si="5"/>
        <v>5.6946849607033443E-3</v>
      </c>
      <c r="AQ26" s="41">
        <f t="shared" si="6"/>
        <v>4.8954309311309433E-3</v>
      </c>
      <c r="AR26" s="4">
        <f t="shared" si="7"/>
        <v>9.9906753696549881E-3</v>
      </c>
      <c r="AS26" s="4">
        <f t="shared" si="8"/>
        <v>0.44538430797921941</v>
      </c>
      <c r="AT26" s="4">
        <f t="shared" si="9"/>
        <v>3.6965498867723456E-3</v>
      </c>
      <c r="AU26" s="4">
        <f t="shared" si="10"/>
        <v>3.9907752764086846</v>
      </c>
      <c r="AV26" s="4">
        <f t="shared" si="11"/>
        <v>1.935893166378047</v>
      </c>
      <c r="AW26" s="4">
        <f t="shared" si="19"/>
        <v>76.38145695364237</v>
      </c>
      <c r="AX26" s="4">
        <f t="shared" si="12"/>
        <v>0.74402642307890798</v>
      </c>
      <c r="AY26" s="4">
        <f t="shared" si="13"/>
        <v>0.23006657377302991</v>
      </c>
      <c r="AZ26" s="4">
        <f t="shared" si="14"/>
        <v>2.5907003148062137E-2</v>
      </c>
      <c r="BA26" s="4">
        <f t="shared" si="15"/>
        <v>74.402642307890801</v>
      </c>
      <c r="BB26" s="4">
        <f t="shared" si="16"/>
        <v>23.006657377302993</v>
      </c>
      <c r="BC26" s="4">
        <f t="shared" si="17"/>
        <v>2.5907003148062135</v>
      </c>
      <c r="BD26" s="4">
        <f t="shared" si="18"/>
        <v>100</v>
      </c>
    </row>
    <row r="27" spans="1:56" s="31" customFormat="1" ht="12.95" customHeight="1" x14ac:dyDescent="0.2">
      <c r="A27" s="17"/>
      <c r="B27" s="2">
        <v>42956</v>
      </c>
      <c r="C27" s="17" t="s">
        <v>14</v>
      </c>
      <c r="D27" s="3">
        <v>86.7</v>
      </c>
      <c r="E27" s="3">
        <v>2808.3999999999996</v>
      </c>
      <c r="F27" s="3">
        <v>2807.6099999999997</v>
      </c>
      <c r="G27" s="3">
        <v>-1232.5999999999997</v>
      </c>
      <c r="H27" s="5" t="s">
        <v>320</v>
      </c>
      <c r="I27" s="3" t="s">
        <v>381</v>
      </c>
      <c r="J27" s="3" t="s">
        <v>353</v>
      </c>
      <c r="K27" s="3" t="s">
        <v>360</v>
      </c>
      <c r="L27" s="3">
        <v>8</v>
      </c>
      <c r="M27" s="4">
        <v>3.5000000000000003E-2</v>
      </c>
      <c r="N27" s="4">
        <v>26.912500000000001</v>
      </c>
      <c r="O27" s="4">
        <v>1.4187500000000002</v>
      </c>
      <c r="P27" s="4">
        <v>54.949999999999996</v>
      </c>
      <c r="Q27" s="4">
        <v>1.4774999999999998</v>
      </c>
      <c r="R27" s="4">
        <v>0.20624999999999999</v>
      </c>
      <c r="S27" s="4">
        <v>0.26750000000000002</v>
      </c>
      <c r="T27" s="4">
        <v>0.34125</v>
      </c>
      <c r="U27" s="4">
        <v>15.18</v>
      </c>
      <c r="V27" s="4">
        <v>0.14749999999999999</v>
      </c>
      <c r="W27" s="4">
        <v>100.93375</v>
      </c>
      <c r="X27" s="4">
        <v>60.011250000000004</v>
      </c>
      <c r="Y27" s="4">
        <v>2.5000000000000001E-2</v>
      </c>
      <c r="Z27" s="4">
        <v>14.34</v>
      </c>
      <c r="AA27" s="4">
        <v>0.59625000000000006</v>
      </c>
      <c r="AB27" s="4">
        <v>19.643750000000001</v>
      </c>
      <c r="AC27" s="4">
        <v>0.56750000000000012</v>
      </c>
      <c r="AD27" s="4">
        <v>5.6250000000000001E-2</v>
      </c>
      <c r="AE27" s="4">
        <v>7.5000000000000011E-2</v>
      </c>
      <c r="AF27" s="4">
        <v>0.10249999999999999</v>
      </c>
      <c r="AG27" s="4">
        <v>4.54</v>
      </c>
      <c r="AH27" s="4">
        <v>4.2499999999999996E-2</v>
      </c>
      <c r="AI27" s="4">
        <v>100</v>
      </c>
      <c r="AJ27" s="4">
        <v>6</v>
      </c>
      <c r="AK27" s="4">
        <f t="shared" si="0"/>
        <v>2.4995313378741485E-3</v>
      </c>
      <c r="AL27" s="4">
        <f t="shared" si="1"/>
        <v>1.4337311754046116</v>
      </c>
      <c r="AM27" s="4">
        <f t="shared" si="2"/>
        <v>5.9613822408298447E-2</v>
      </c>
      <c r="AN27" s="4">
        <f t="shared" si="3"/>
        <v>1.9640067487346122</v>
      </c>
      <c r="AO27" s="4">
        <f t="shared" si="4"/>
        <v>5.6739361369743183E-2</v>
      </c>
      <c r="AP27" s="4">
        <f t="shared" si="5"/>
        <v>5.623945510216834E-3</v>
      </c>
      <c r="AQ27" s="41">
        <f t="shared" si="6"/>
        <v>7.498594013622446E-3</v>
      </c>
      <c r="AR27" s="4">
        <f t="shared" si="7"/>
        <v>1.0248078485284008E-2</v>
      </c>
      <c r="AS27" s="4">
        <f t="shared" si="8"/>
        <v>0.45391489095794535</v>
      </c>
      <c r="AT27" s="4">
        <f t="shared" si="9"/>
        <v>4.2492032743860521E-3</v>
      </c>
      <c r="AU27" s="4">
        <f t="shared" si="10"/>
        <v>3.998125351496594</v>
      </c>
      <c r="AV27" s="4">
        <f t="shared" si="11"/>
        <v>1.9443854277323001</v>
      </c>
      <c r="AW27" s="4">
        <f t="shared" si="19"/>
        <v>75.95338983050847</v>
      </c>
      <c r="AX27" s="4">
        <f t="shared" si="12"/>
        <v>0.73736984188198995</v>
      </c>
      <c r="AY27" s="4">
        <f t="shared" si="13"/>
        <v>0.23344902943823112</v>
      </c>
      <c r="AZ27" s="4">
        <f t="shared" si="14"/>
        <v>2.91811286797789E-2</v>
      </c>
      <c r="BA27" s="4">
        <f t="shared" si="15"/>
        <v>73.736984188198988</v>
      </c>
      <c r="BB27" s="4">
        <f t="shared" si="16"/>
        <v>23.344902943823111</v>
      </c>
      <c r="BC27" s="4">
        <f t="shared" si="17"/>
        <v>2.9181128679778903</v>
      </c>
      <c r="BD27" s="4">
        <f t="shared" si="18"/>
        <v>100</v>
      </c>
    </row>
    <row r="28" spans="1:56" s="31" customFormat="1" ht="12.95" customHeight="1" x14ac:dyDescent="0.2">
      <c r="A28" s="17">
        <v>5</v>
      </c>
      <c r="B28" s="2">
        <v>42957</v>
      </c>
      <c r="C28" s="17" t="s">
        <v>313</v>
      </c>
      <c r="D28" s="52">
        <v>88.19</v>
      </c>
      <c r="E28" s="52">
        <v>2809.89</v>
      </c>
      <c r="F28" s="52">
        <v>2809.1</v>
      </c>
      <c r="G28" s="52">
        <v>-1234.0899999999999</v>
      </c>
      <c r="H28" s="5" t="s">
        <v>320</v>
      </c>
      <c r="I28" s="5" t="s">
        <v>398</v>
      </c>
      <c r="J28" s="3" t="s">
        <v>353</v>
      </c>
      <c r="K28" s="3" t="s">
        <v>355</v>
      </c>
      <c r="L28" s="3">
        <v>2</v>
      </c>
      <c r="M28" s="4">
        <v>0</v>
      </c>
      <c r="N28" s="4">
        <v>27.6</v>
      </c>
      <c r="O28" s="4">
        <v>1.375</v>
      </c>
      <c r="P28" s="4">
        <v>55.4</v>
      </c>
      <c r="Q28" s="4">
        <v>0.91</v>
      </c>
      <c r="R28" s="4">
        <v>0.22</v>
      </c>
      <c r="S28" s="4">
        <v>0.14500000000000002</v>
      </c>
      <c r="T28" s="4">
        <v>0.32</v>
      </c>
      <c r="U28" s="4">
        <v>14.875</v>
      </c>
      <c r="V28" s="4">
        <v>0.10500000000000001</v>
      </c>
      <c r="W28" s="4">
        <v>100.96000000000001</v>
      </c>
      <c r="X28" s="4">
        <v>60.05</v>
      </c>
      <c r="Y28" s="4">
        <v>0</v>
      </c>
      <c r="Z28" s="4">
        <v>14.645</v>
      </c>
      <c r="AA28" s="4">
        <v>0.57999999999999996</v>
      </c>
      <c r="AB28" s="4">
        <v>19.725000000000001</v>
      </c>
      <c r="AC28" s="4">
        <v>0.34499999999999997</v>
      </c>
      <c r="AD28" s="4">
        <v>0.06</v>
      </c>
      <c r="AE28" s="4">
        <v>0.04</v>
      </c>
      <c r="AF28" s="4">
        <v>9.5000000000000001E-2</v>
      </c>
      <c r="AG28" s="4">
        <v>4.43</v>
      </c>
      <c r="AH28" s="4">
        <v>0.03</v>
      </c>
      <c r="AI28" s="4">
        <v>100</v>
      </c>
      <c r="AJ28" s="4">
        <v>6</v>
      </c>
      <c r="AK28" s="4">
        <f t="shared" si="0"/>
        <v>0</v>
      </c>
      <c r="AL28" s="4">
        <f t="shared" si="1"/>
        <v>1.4632805995004163</v>
      </c>
      <c r="AM28" s="4">
        <f t="shared" si="2"/>
        <v>5.7951706910907577E-2</v>
      </c>
      <c r="AN28" s="4">
        <f t="shared" si="3"/>
        <v>1.9708576186511244</v>
      </c>
      <c r="AO28" s="4">
        <f t="shared" si="4"/>
        <v>3.4471273938384679E-2</v>
      </c>
      <c r="AP28" s="4">
        <f t="shared" si="5"/>
        <v>5.9950041631973358E-3</v>
      </c>
      <c r="AQ28" s="41">
        <f t="shared" si="6"/>
        <v>3.9966694421315575E-3</v>
      </c>
      <c r="AR28" s="4">
        <f t="shared" si="7"/>
        <v>9.4920899250624489E-3</v>
      </c>
      <c r="AS28" s="4">
        <f t="shared" si="8"/>
        <v>0.44263114071606996</v>
      </c>
      <c r="AT28" s="4">
        <f t="shared" si="9"/>
        <v>2.9975020815986679E-3</v>
      </c>
      <c r="AU28" s="4">
        <f t="shared" si="10"/>
        <v>3.9916736053288928</v>
      </c>
      <c r="AV28" s="4">
        <f t="shared" si="11"/>
        <v>1.940383014154871</v>
      </c>
      <c r="AW28" s="4">
        <f t="shared" si="19"/>
        <v>76.775884665792915</v>
      </c>
      <c r="AX28" s="4">
        <f t="shared" si="12"/>
        <v>0.75411946446961897</v>
      </c>
      <c r="AY28" s="4">
        <f t="shared" si="13"/>
        <v>0.22811534500514932</v>
      </c>
      <c r="AZ28" s="4">
        <f t="shared" si="14"/>
        <v>1.7765190525231719E-2</v>
      </c>
      <c r="BA28" s="4">
        <f t="shared" si="15"/>
        <v>75.411946446961892</v>
      </c>
      <c r="BB28" s="4">
        <f t="shared" si="16"/>
        <v>22.811534500514931</v>
      </c>
      <c r="BC28" s="4">
        <f t="shared" si="17"/>
        <v>1.776519052523172</v>
      </c>
      <c r="BD28" s="4">
        <f t="shared" si="18"/>
        <v>99.999999999999986</v>
      </c>
    </row>
    <row r="29" spans="1:56" s="31" customFormat="1" ht="12.95" customHeight="1" x14ac:dyDescent="0.2">
      <c r="A29" s="17"/>
      <c r="B29" s="2">
        <v>42957</v>
      </c>
      <c r="C29" s="17" t="s">
        <v>313</v>
      </c>
      <c r="D29" s="52">
        <v>88.19</v>
      </c>
      <c r="E29" s="52">
        <v>2809.89</v>
      </c>
      <c r="F29" s="52">
        <v>2809.1</v>
      </c>
      <c r="G29" s="52">
        <v>-1234.0899999999999</v>
      </c>
      <c r="H29" s="5" t="s">
        <v>320</v>
      </c>
      <c r="I29" s="5" t="s">
        <v>398</v>
      </c>
      <c r="J29" s="3" t="s">
        <v>353</v>
      </c>
      <c r="K29" s="3" t="s">
        <v>356</v>
      </c>
      <c r="L29" s="3">
        <v>5</v>
      </c>
      <c r="M29" s="4">
        <v>3.7999999999999999E-2</v>
      </c>
      <c r="N29" s="4">
        <v>27.82</v>
      </c>
      <c r="O29" s="4">
        <v>1.38</v>
      </c>
      <c r="P29" s="4">
        <v>55.469999999999992</v>
      </c>
      <c r="Q29" s="4">
        <v>1.1359999999999999</v>
      </c>
      <c r="R29" s="4">
        <v>0.24399999999999999</v>
      </c>
      <c r="S29" s="4">
        <v>0.14400000000000002</v>
      </c>
      <c r="T29" s="4">
        <v>0.34399999999999997</v>
      </c>
      <c r="U29" s="4">
        <v>14.435999999999998</v>
      </c>
      <c r="V29" s="4">
        <v>0.14600000000000002</v>
      </c>
      <c r="W29" s="4">
        <v>101.152</v>
      </c>
      <c r="X29" s="4">
        <v>60.025999999999996</v>
      </c>
      <c r="Y29" s="4">
        <v>2.6000000000000002E-2</v>
      </c>
      <c r="Z29" s="4">
        <v>14.715999999999999</v>
      </c>
      <c r="AA29" s="4">
        <v>0.57799999999999996</v>
      </c>
      <c r="AB29" s="4">
        <v>19.690000000000001</v>
      </c>
      <c r="AC29" s="4">
        <v>0.434</v>
      </c>
      <c r="AD29" s="4">
        <v>6.4000000000000001E-2</v>
      </c>
      <c r="AE29" s="4">
        <v>3.7999999999999999E-2</v>
      </c>
      <c r="AF29" s="4">
        <v>0.10400000000000001</v>
      </c>
      <c r="AG29" s="4">
        <v>4.2859999999999996</v>
      </c>
      <c r="AH29" s="4">
        <v>4.4000000000000004E-2</v>
      </c>
      <c r="AI29" s="4">
        <v>100</v>
      </c>
      <c r="AJ29" s="4">
        <v>6</v>
      </c>
      <c r="AK29" s="4">
        <f t="shared" si="0"/>
        <v>2.5988738213440846E-3</v>
      </c>
      <c r="AL29" s="4">
        <f t="shared" si="1"/>
        <v>1.4709625828807515</v>
      </c>
      <c r="AM29" s="4">
        <f t="shared" si="2"/>
        <v>5.7774964182187714E-2</v>
      </c>
      <c r="AN29" s="4">
        <f t="shared" si="3"/>
        <v>1.9681471362409624</v>
      </c>
      <c r="AO29" s="4">
        <f t="shared" si="4"/>
        <v>4.3381201479358943E-2</v>
      </c>
      <c r="AP29" s="4">
        <f t="shared" si="5"/>
        <v>6.3972278679239004E-3</v>
      </c>
      <c r="AQ29" s="41">
        <f t="shared" si="6"/>
        <v>3.7983540465798154E-3</v>
      </c>
      <c r="AR29" s="4">
        <f t="shared" si="7"/>
        <v>1.0395495285376338E-2</v>
      </c>
      <c r="AS29" s="4">
        <f t="shared" si="8"/>
        <v>0.42841435378002862</v>
      </c>
      <c r="AT29" s="4">
        <f t="shared" si="9"/>
        <v>4.3980941591976819E-3</v>
      </c>
      <c r="AU29" s="4">
        <f t="shared" si="10"/>
        <v>3.9962682837437109</v>
      </c>
      <c r="AV29" s="4">
        <f t="shared" si="11"/>
        <v>1.9427581381401391</v>
      </c>
      <c r="AW29" s="4">
        <f t="shared" si="19"/>
        <v>77.44447952847068</v>
      </c>
      <c r="AX29" s="4">
        <f t="shared" si="12"/>
        <v>0.757151677299856</v>
      </c>
      <c r="AY29" s="4">
        <f t="shared" si="13"/>
        <v>0.22051862523152913</v>
      </c>
      <c r="AZ29" s="4">
        <f t="shared" si="14"/>
        <v>2.2329697468614941E-2</v>
      </c>
      <c r="BA29" s="4">
        <f t="shared" si="15"/>
        <v>75.715167729985595</v>
      </c>
      <c r="BB29" s="4">
        <f t="shared" si="16"/>
        <v>22.051862523152913</v>
      </c>
      <c r="BC29" s="4">
        <f t="shared" si="17"/>
        <v>2.2329697468614942</v>
      </c>
      <c r="BD29" s="4">
        <f t="shared" si="18"/>
        <v>100</v>
      </c>
    </row>
    <row r="30" spans="1:56" s="31" customFormat="1" ht="12.95" customHeight="1" x14ac:dyDescent="0.2">
      <c r="A30" s="17"/>
      <c r="B30" s="2">
        <v>42957</v>
      </c>
      <c r="C30" s="17" t="s">
        <v>313</v>
      </c>
      <c r="D30" s="52">
        <v>88.19</v>
      </c>
      <c r="E30" s="52">
        <v>2809.89</v>
      </c>
      <c r="F30" s="52">
        <v>2809.1</v>
      </c>
      <c r="G30" s="52">
        <v>-1234.0899999999999</v>
      </c>
      <c r="H30" s="5" t="s">
        <v>320</v>
      </c>
      <c r="I30" s="5" t="s">
        <v>398</v>
      </c>
      <c r="J30" s="3" t="s">
        <v>353</v>
      </c>
      <c r="K30" s="3" t="s">
        <v>357</v>
      </c>
      <c r="L30" s="3">
        <v>4</v>
      </c>
      <c r="M30" s="4">
        <v>7.5000000000000011E-2</v>
      </c>
      <c r="N30" s="4">
        <v>27.677499999999998</v>
      </c>
      <c r="O30" s="4">
        <v>1.5125</v>
      </c>
      <c r="P30" s="4">
        <v>55.382500000000007</v>
      </c>
      <c r="Q30" s="4">
        <v>1.8625</v>
      </c>
      <c r="R30" s="4">
        <v>0.16</v>
      </c>
      <c r="S30" s="4">
        <v>0.21749999999999997</v>
      </c>
      <c r="T30" s="4">
        <v>0.3175</v>
      </c>
      <c r="U30" s="4">
        <v>13.700000000000001</v>
      </c>
      <c r="V30" s="4">
        <v>0.14000000000000001</v>
      </c>
      <c r="W30" s="4">
        <v>101.05499999999999</v>
      </c>
      <c r="X30" s="4">
        <v>60.0075</v>
      </c>
      <c r="Y30" s="4">
        <v>0.05</v>
      </c>
      <c r="Z30" s="4">
        <v>14.635</v>
      </c>
      <c r="AA30" s="4">
        <v>0.63249999999999995</v>
      </c>
      <c r="AB30" s="4">
        <v>19.6525</v>
      </c>
      <c r="AC30" s="4">
        <v>0.70499999999999996</v>
      </c>
      <c r="AD30" s="4">
        <v>4.2500000000000003E-2</v>
      </c>
      <c r="AE30" s="4">
        <v>0.06</v>
      </c>
      <c r="AF30" s="4">
        <v>9.7500000000000003E-2</v>
      </c>
      <c r="AG30" s="4">
        <v>4.0674999999999999</v>
      </c>
      <c r="AH30" s="4">
        <v>4.2499999999999996E-2</v>
      </c>
      <c r="AI30" s="4">
        <v>100</v>
      </c>
      <c r="AJ30" s="4">
        <v>6</v>
      </c>
      <c r="AK30" s="4">
        <f t="shared" si="0"/>
        <v>4.999375078115236E-3</v>
      </c>
      <c r="AL30" s="4">
        <f t="shared" si="1"/>
        <v>1.4633170853643294</v>
      </c>
      <c r="AM30" s="4">
        <f t="shared" si="2"/>
        <v>6.3242094738157728E-2</v>
      </c>
      <c r="AN30" s="4">
        <f t="shared" si="3"/>
        <v>1.9650043744531933</v>
      </c>
      <c r="AO30" s="4">
        <f t="shared" si="4"/>
        <v>7.0491188601424823E-2</v>
      </c>
      <c r="AP30" s="4">
        <f t="shared" si="5"/>
        <v>4.2494688163979503E-3</v>
      </c>
      <c r="AQ30" s="41">
        <f t="shared" si="6"/>
        <v>5.9992500937382821E-3</v>
      </c>
      <c r="AR30" s="4">
        <f t="shared" si="7"/>
        <v>9.7487814023247098E-3</v>
      </c>
      <c r="AS30" s="4">
        <f t="shared" si="8"/>
        <v>0.40669916260467437</v>
      </c>
      <c r="AT30" s="4">
        <f t="shared" si="9"/>
        <v>4.2494688163979494E-3</v>
      </c>
      <c r="AU30" s="4">
        <f t="shared" si="10"/>
        <v>3.9980002499687535</v>
      </c>
      <c r="AV30" s="4">
        <f t="shared" si="11"/>
        <v>1.9405074365704285</v>
      </c>
      <c r="AW30" s="4">
        <f t="shared" si="19"/>
        <v>78.25157064563561</v>
      </c>
      <c r="AX30" s="4">
        <f t="shared" si="12"/>
        <v>0.75408991369315992</v>
      </c>
      <c r="AY30" s="4">
        <f t="shared" si="13"/>
        <v>0.20958392374082185</v>
      </c>
      <c r="AZ30" s="4">
        <f t="shared" si="14"/>
        <v>3.6326162566018297E-2</v>
      </c>
      <c r="BA30" s="4">
        <f t="shared" si="15"/>
        <v>75.408991369315999</v>
      </c>
      <c r="BB30" s="4">
        <f t="shared" si="16"/>
        <v>20.958392374082184</v>
      </c>
      <c r="BC30" s="4">
        <f t="shared" si="17"/>
        <v>3.6326162566018296</v>
      </c>
      <c r="BD30" s="4">
        <f t="shared" si="18"/>
        <v>100.00000000000001</v>
      </c>
    </row>
    <row r="31" spans="1:56" s="31" customFormat="1" ht="12.95" customHeight="1" x14ac:dyDescent="0.2">
      <c r="A31" s="17"/>
      <c r="B31" s="2">
        <v>42957</v>
      </c>
      <c r="C31" s="17" t="s">
        <v>313</v>
      </c>
      <c r="D31" s="52">
        <v>88.19</v>
      </c>
      <c r="E31" s="52">
        <v>2809.89</v>
      </c>
      <c r="F31" s="52">
        <v>2809.1</v>
      </c>
      <c r="G31" s="52">
        <v>-1234.0899999999999</v>
      </c>
      <c r="H31" s="5" t="s">
        <v>320</v>
      </c>
      <c r="I31" s="5" t="s">
        <v>398</v>
      </c>
      <c r="J31" s="3" t="s">
        <v>353</v>
      </c>
      <c r="K31" s="3" t="s">
        <v>358</v>
      </c>
      <c r="L31" s="3">
        <v>4</v>
      </c>
      <c r="M31" s="4">
        <v>6.7500000000000004E-2</v>
      </c>
      <c r="N31" s="4">
        <v>27.637499999999999</v>
      </c>
      <c r="O31" s="4">
        <v>1.4749999999999999</v>
      </c>
      <c r="P31" s="4">
        <v>55.11</v>
      </c>
      <c r="Q31" s="4">
        <v>1.9300000000000002</v>
      </c>
      <c r="R31" s="4">
        <v>0.1875</v>
      </c>
      <c r="S31" s="4">
        <v>0.20250000000000001</v>
      </c>
      <c r="T31" s="4">
        <v>0.315</v>
      </c>
      <c r="U31" s="4">
        <v>13.567500000000001</v>
      </c>
      <c r="V31" s="4">
        <v>0.13250000000000001</v>
      </c>
      <c r="W31" s="4">
        <v>100.63</v>
      </c>
      <c r="X31" s="4">
        <v>60.002499999999998</v>
      </c>
      <c r="Y31" s="4">
        <v>4.5000000000000005E-2</v>
      </c>
      <c r="Z31" s="4">
        <v>14.672499999999999</v>
      </c>
      <c r="AA31" s="4">
        <v>0.61750000000000005</v>
      </c>
      <c r="AB31" s="4">
        <v>19.637500000000003</v>
      </c>
      <c r="AC31" s="4">
        <v>0.73750000000000004</v>
      </c>
      <c r="AD31" s="4">
        <v>4.7500000000000001E-2</v>
      </c>
      <c r="AE31" s="4">
        <v>5.4999999999999993E-2</v>
      </c>
      <c r="AF31" s="4">
        <v>9.5000000000000001E-2</v>
      </c>
      <c r="AG31" s="4">
        <v>4.0425000000000004</v>
      </c>
      <c r="AH31" s="4">
        <v>3.7500000000000006E-2</v>
      </c>
      <c r="AI31" s="4">
        <v>100</v>
      </c>
      <c r="AJ31" s="4">
        <v>6</v>
      </c>
      <c r="AK31" s="4">
        <f t="shared" si="0"/>
        <v>4.4998125078121757E-3</v>
      </c>
      <c r="AL31" s="4">
        <f t="shared" si="1"/>
        <v>1.4671888671305364</v>
      </c>
      <c r="AM31" s="4">
        <f t="shared" si="2"/>
        <v>6.1747427190533735E-2</v>
      </c>
      <c r="AN31" s="4">
        <f t="shared" si="3"/>
        <v>1.96366818049248</v>
      </c>
      <c r="AO31" s="4">
        <f t="shared" si="4"/>
        <v>7.3746927211366206E-2</v>
      </c>
      <c r="AP31" s="4">
        <f t="shared" si="5"/>
        <v>4.7498020915795183E-3</v>
      </c>
      <c r="AQ31" s="41">
        <f t="shared" si="6"/>
        <v>5.4997708428815469E-3</v>
      </c>
      <c r="AR31" s="4">
        <f t="shared" si="7"/>
        <v>9.4996041831590366E-3</v>
      </c>
      <c r="AS31" s="4">
        <f t="shared" si="8"/>
        <v>0.40423315695179374</v>
      </c>
      <c r="AT31" s="4">
        <f t="shared" si="9"/>
        <v>3.7498437565101463E-3</v>
      </c>
      <c r="AU31" s="4">
        <f t="shared" si="10"/>
        <v>3.9985833923586527</v>
      </c>
      <c r="AV31" s="4">
        <f t="shared" si="11"/>
        <v>1.9451689512936965</v>
      </c>
      <c r="AW31" s="4">
        <f t="shared" si="19"/>
        <v>78.399679401549562</v>
      </c>
      <c r="AX31" s="4">
        <f t="shared" si="12"/>
        <v>0.75427322966199717</v>
      </c>
      <c r="AY31" s="4">
        <f t="shared" si="13"/>
        <v>0.20781390566765195</v>
      </c>
      <c r="AZ31" s="4">
        <f t="shared" si="14"/>
        <v>3.7912864670350856E-2</v>
      </c>
      <c r="BA31" s="4">
        <f t="shared" si="15"/>
        <v>75.427322966199711</v>
      </c>
      <c r="BB31" s="4">
        <f t="shared" si="16"/>
        <v>20.781390566765197</v>
      </c>
      <c r="BC31" s="4">
        <f t="shared" si="17"/>
        <v>3.7912864670350856</v>
      </c>
      <c r="BD31" s="4">
        <f t="shared" si="18"/>
        <v>100</v>
      </c>
    </row>
    <row r="32" spans="1:56" s="31" customFormat="1" ht="12.95" customHeight="1" x14ac:dyDescent="0.2">
      <c r="A32" s="17"/>
      <c r="B32" s="2">
        <v>42957</v>
      </c>
      <c r="C32" s="17" t="s">
        <v>313</v>
      </c>
      <c r="D32" s="52">
        <v>88.19</v>
      </c>
      <c r="E32" s="52">
        <v>2809.89</v>
      </c>
      <c r="F32" s="52">
        <v>2809.1</v>
      </c>
      <c r="G32" s="52">
        <v>-1234.0899999999999</v>
      </c>
      <c r="H32" s="5" t="s">
        <v>320</v>
      </c>
      <c r="I32" s="5" t="s">
        <v>398</v>
      </c>
      <c r="J32" s="3" t="s">
        <v>353</v>
      </c>
      <c r="K32" s="3" t="s">
        <v>359</v>
      </c>
      <c r="L32" s="3">
        <v>6</v>
      </c>
      <c r="M32" s="4">
        <v>7.4999999999999997E-2</v>
      </c>
      <c r="N32" s="4">
        <v>27.299999999999997</v>
      </c>
      <c r="O32" s="4">
        <v>1.5266666666666666</v>
      </c>
      <c r="P32" s="4">
        <v>55.335000000000001</v>
      </c>
      <c r="Q32" s="4">
        <v>2.6966666666666668</v>
      </c>
      <c r="R32" s="4">
        <v>0.12333333333333334</v>
      </c>
      <c r="S32" s="4">
        <v>0.24833333333333332</v>
      </c>
      <c r="T32" s="4">
        <v>0.29833333333333339</v>
      </c>
      <c r="U32" s="4">
        <v>13.125</v>
      </c>
      <c r="V32" s="4">
        <v>0.13</v>
      </c>
      <c r="W32" s="4">
        <v>100.86833333333334</v>
      </c>
      <c r="X32" s="4">
        <v>60.014999999999993</v>
      </c>
      <c r="Y32" s="4">
        <v>5.1666666666666666E-2</v>
      </c>
      <c r="Z32" s="4">
        <v>14.463333333333331</v>
      </c>
      <c r="AA32" s="4">
        <v>0.63833333333333331</v>
      </c>
      <c r="AB32" s="4">
        <v>19.668333333333333</v>
      </c>
      <c r="AC32" s="4">
        <v>1.0266666666666666</v>
      </c>
      <c r="AD32" s="4">
        <v>3.5000000000000003E-2</v>
      </c>
      <c r="AE32" s="4">
        <v>7.0000000000000007E-2</v>
      </c>
      <c r="AF32" s="4">
        <v>9.166666666666666E-2</v>
      </c>
      <c r="AG32" s="4">
        <v>3.9000000000000004</v>
      </c>
      <c r="AH32" s="4">
        <v>3.6666666666666667E-2</v>
      </c>
      <c r="AI32" s="4">
        <v>100</v>
      </c>
      <c r="AJ32" s="4">
        <v>6</v>
      </c>
      <c r="AK32" s="4">
        <f t="shared" si="0"/>
        <v>5.1653753228359583E-3</v>
      </c>
      <c r="AL32" s="4">
        <f t="shared" si="1"/>
        <v>1.44597184037324</v>
      </c>
      <c r="AM32" s="4">
        <f t="shared" si="2"/>
        <v>6.3817378988586193E-2</v>
      </c>
      <c r="AN32" s="4">
        <f t="shared" si="3"/>
        <v>1.9663417478963594</v>
      </c>
      <c r="AO32" s="4">
        <f t="shared" si="4"/>
        <v>0.10264100641506291</v>
      </c>
      <c r="AP32" s="4">
        <f t="shared" si="5"/>
        <v>3.4991252186953267E-3</v>
      </c>
      <c r="AQ32" s="41">
        <f t="shared" si="6"/>
        <v>6.9982504373906533E-3</v>
      </c>
      <c r="AR32" s="4">
        <f t="shared" si="7"/>
        <v>9.1643755727734734E-3</v>
      </c>
      <c r="AS32" s="4">
        <f t="shared" si="8"/>
        <v>0.38990252436890782</v>
      </c>
      <c r="AT32" s="4">
        <f t="shared" si="9"/>
        <v>3.6657502291093896E-3</v>
      </c>
      <c r="AU32" s="4">
        <f t="shared" si="10"/>
        <v>3.9971673748229608</v>
      </c>
      <c r="AV32" s="4">
        <f t="shared" si="11"/>
        <v>1.9385153711572107</v>
      </c>
      <c r="AW32" s="4">
        <f t="shared" si="19"/>
        <v>78.762025776002915</v>
      </c>
      <c r="AX32" s="4">
        <f t="shared" si="12"/>
        <v>0.74591713941894444</v>
      </c>
      <c r="AY32" s="4">
        <f t="shared" si="13"/>
        <v>0.20113460546673545</v>
      </c>
      <c r="AZ32" s="4">
        <f t="shared" si="14"/>
        <v>5.2948255114320102E-2</v>
      </c>
      <c r="BA32" s="4">
        <f t="shared" si="15"/>
        <v>74.59171394189444</v>
      </c>
      <c r="BB32" s="4">
        <f t="shared" si="16"/>
        <v>20.113460546673544</v>
      </c>
      <c r="BC32" s="4">
        <f t="shared" si="17"/>
        <v>5.29482551143201</v>
      </c>
      <c r="BD32" s="4">
        <f t="shared" si="18"/>
        <v>100</v>
      </c>
    </row>
    <row r="33" spans="1:56" s="31" customFormat="1" ht="12.95" customHeight="1" x14ac:dyDescent="0.2">
      <c r="A33" s="17"/>
      <c r="B33" s="2">
        <v>42957</v>
      </c>
      <c r="C33" s="17" t="s">
        <v>313</v>
      </c>
      <c r="D33" s="52">
        <v>88.19</v>
      </c>
      <c r="E33" s="52">
        <v>2809.89</v>
      </c>
      <c r="F33" s="52">
        <v>2809.1</v>
      </c>
      <c r="G33" s="52">
        <v>-1234.0899999999999</v>
      </c>
      <c r="H33" s="5" t="s">
        <v>320</v>
      </c>
      <c r="I33" s="5" t="s">
        <v>398</v>
      </c>
      <c r="J33" s="3" t="s">
        <v>353</v>
      </c>
      <c r="K33" s="3" t="s">
        <v>360</v>
      </c>
      <c r="L33" s="3">
        <v>8</v>
      </c>
      <c r="M33" s="4">
        <v>4.2500000000000003E-2</v>
      </c>
      <c r="N33" s="4">
        <v>27.600000000000005</v>
      </c>
      <c r="O33" s="4">
        <v>1.4837500000000001</v>
      </c>
      <c r="P33" s="4">
        <v>55.058749999999996</v>
      </c>
      <c r="Q33" s="4">
        <v>1.7687499999999998</v>
      </c>
      <c r="R33" s="4">
        <v>0.1275</v>
      </c>
      <c r="S33" s="4">
        <v>0.24374999999999999</v>
      </c>
      <c r="T33" s="4">
        <v>0.3075</v>
      </c>
      <c r="U33" s="4">
        <v>13.536250000000001</v>
      </c>
      <c r="V33" s="4">
        <v>0.14000000000000001</v>
      </c>
      <c r="W33" s="4">
        <v>100.30874999999999</v>
      </c>
      <c r="X33" s="4">
        <v>60.018749999999997</v>
      </c>
      <c r="Y33" s="4">
        <v>2.8749999999999998E-2</v>
      </c>
      <c r="Z33" s="4">
        <v>14.696250000000001</v>
      </c>
      <c r="AA33" s="4">
        <v>0.62374999999999992</v>
      </c>
      <c r="AB33" s="4">
        <v>19.672499999999999</v>
      </c>
      <c r="AC33" s="4">
        <v>0.67749999999999999</v>
      </c>
      <c r="AD33" s="4">
        <v>3.3750000000000002E-2</v>
      </c>
      <c r="AE33" s="4">
        <v>6.8750000000000006E-2</v>
      </c>
      <c r="AF33" s="4">
        <v>9.1249999999999984E-2</v>
      </c>
      <c r="AG33" s="4">
        <v>4.0437500000000002</v>
      </c>
      <c r="AH33" s="4">
        <v>4.1250000000000002E-2</v>
      </c>
      <c r="AI33" s="4">
        <v>100</v>
      </c>
      <c r="AJ33" s="4">
        <v>6</v>
      </c>
      <c r="AK33" s="4">
        <f t="shared" si="0"/>
        <v>2.874101843174008E-3</v>
      </c>
      <c r="AL33" s="4">
        <f t="shared" si="1"/>
        <v>1.4691658856607313</v>
      </c>
      <c r="AM33" s="4">
        <f t="shared" si="2"/>
        <v>6.2355513901905649E-2</v>
      </c>
      <c r="AN33" s="4">
        <f t="shared" si="3"/>
        <v>1.9666354264292409</v>
      </c>
      <c r="AO33" s="4">
        <f t="shared" si="4"/>
        <v>6.7728834739144025E-2</v>
      </c>
      <c r="AP33" s="4">
        <f t="shared" si="5"/>
        <v>3.3739456419868796E-3</v>
      </c>
      <c r="AQ33" s="41">
        <f t="shared" si="6"/>
        <v>6.8728522336769767E-3</v>
      </c>
      <c r="AR33" s="4">
        <f t="shared" si="7"/>
        <v>9.1221493283348935E-3</v>
      </c>
      <c r="AS33" s="4">
        <f t="shared" si="8"/>
        <v>0.40424867228990946</v>
      </c>
      <c r="AT33" s="4">
        <f t="shared" si="9"/>
        <v>4.1237113402061857E-3</v>
      </c>
      <c r="AU33" s="4">
        <f t="shared" si="10"/>
        <v>3.9965010934083098</v>
      </c>
      <c r="AV33" s="4">
        <f t="shared" si="11"/>
        <v>1.9411433926897848</v>
      </c>
      <c r="AW33" s="4">
        <f t="shared" si="19"/>
        <v>78.421824973319104</v>
      </c>
      <c r="AX33" s="4">
        <f t="shared" si="12"/>
        <v>0.75685592893008879</v>
      </c>
      <c r="AY33" s="4">
        <f t="shared" si="13"/>
        <v>0.20825286468391915</v>
      </c>
      <c r="AZ33" s="4">
        <f t="shared" si="14"/>
        <v>3.4891206385992017E-2</v>
      </c>
      <c r="BA33" s="4">
        <f t="shared" si="15"/>
        <v>75.685592893008874</v>
      </c>
      <c r="BB33" s="4">
        <f t="shared" si="16"/>
        <v>20.825286468391916</v>
      </c>
      <c r="BC33" s="4">
        <f t="shared" si="17"/>
        <v>3.4891206385992017</v>
      </c>
      <c r="BD33" s="4">
        <f t="shared" si="18"/>
        <v>99.999999999999986</v>
      </c>
    </row>
    <row r="34" spans="1:56" s="31" customFormat="1" ht="12.95" customHeight="1" x14ac:dyDescent="0.2">
      <c r="A34" s="17"/>
      <c r="B34" s="2">
        <v>42957</v>
      </c>
      <c r="C34" s="17" t="s">
        <v>313</v>
      </c>
      <c r="D34" s="52">
        <v>88.19</v>
      </c>
      <c r="E34" s="52">
        <v>2809.89</v>
      </c>
      <c r="F34" s="52">
        <v>2809.1</v>
      </c>
      <c r="G34" s="52">
        <v>-1234.0899999999999</v>
      </c>
      <c r="H34" s="5" t="s">
        <v>320</v>
      </c>
      <c r="I34" s="5" t="s">
        <v>398</v>
      </c>
      <c r="J34" s="3" t="s">
        <v>353</v>
      </c>
      <c r="K34" s="3" t="s">
        <v>361</v>
      </c>
      <c r="L34" s="3">
        <v>6</v>
      </c>
      <c r="M34" s="4">
        <v>2.8333333333333332E-2</v>
      </c>
      <c r="N34" s="4">
        <v>27.76</v>
      </c>
      <c r="O34" s="4">
        <v>1.41</v>
      </c>
      <c r="P34" s="4">
        <v>55.24666666666667</v>
      </c>
      <c r="Q34" s="4">
        <v>1.4966666666666668</v>
      </c>
      <c r="R34" s="4">
        <v>0.20666666666666667</v>
      </c>
      <c r="S34" s="4">
        <v>0.18166666666666664</v>
      </c>
      <c r="T34" s="4">
        <v>0.33</v>
      </c>
      <c r="U34" s="4">
        <v>13.904999999999999</v>
      </c>
      <c r="V34" s="4">
        <v>0.12666666666666668</v>
      </c>
      <c r="W34" s="4">
        <v>100.69333333333333</v>
      </c>
      <c r="X34" s="4">
        <v>60.021666666666675</v>
      </c>
      <c r="Y34" s="4">
        <v>1.8333333333333337E-2</v>
      </c>
      <c r="Z34" s="4">
        <v>14.738333333333332</v>
      </c>
      <c r="AA34" s="4">
        <v>0.59166666666666667</v>
      </c>
      <c r="AB34" s="4">
        <v>19.675000000000001</v>
      </c>
      <c r="AC34" s="4">
        <v>0.56999999999999995</v>
      </c>
      <c r="AD34" s="4">
        <v>5.4999999999999993E-2</v>
      </c>
      <c r="AE34" s="4">
        <v>4.9999999999999996E-2</v>
      </c>
      <c r="AF34" s="4">
        <v>9.8333333333333342E-2</v>
      </c>
      <c r="AG34" s="4">
        <v>4.1400000000000006</v>
      </c>
      <c r="AH34" s="4">
        <v>3.5000000000000003E-2</v>
      </c>
      <c r="AI34" s="4">
        <v>100</v>
      </c>
      <c r="AJ34" s="4">
        <v>6</v>
      </c>
      <c r="AK34" s="4">
        <f t="shared" si="0"/>
        <v>1.8326715352789272E-3</v>
      </c>
      <c r="AL34" s="4">
        <f t="shared" si="1"/>
        <v>1.4733013078610497</v>
      </c>
      <c r="AM34" s="4">
        <f t="shared" si="2"/>
        <v>5.9145308638547181E-2</v>
      </c>
      <c r="AN34" s="4">
        <f t="shared" si="3"/>
        <v>1.9667897703607029</v>
      </c>
      <c r="AO34" s="4">
        <f t="shared" si="4"/>
        <v>5.6979424096853901E-2</v>
      </c>
      <c r="AP34" s="4">
        <f t="shared" si="5"/>
        <v>5.4980146058367799E-3</v>
      </c>
      <c r="AQ34" s="41">
        <f t="shared" si="6"/>
        <v>4.9981950962152549E-3</v>
      </c>
      <c r="AR34" s="4">
        <f t="shared" si="7"/>
        <v>9.8297836892233363E-3</v>
      </c>
      <c r="AS34" s="4">
        <f t="shared" si="8"/>
        <v>0.41385055396662318</v>
      </c>
      <c r="AT34" s="4">
        <f t="shared" si="9"/>
        <v>3.4987365673506787E-3</v>
      </c>
      <c r="AU34" s="4">
        <f t="shared" si="10"/>
        <v>3.9957237664176817</v>
      </c>
      <c r="AV34" s="4">
        <f t="shared" si="11"/>
        <v>1.9441312859245268</v>
      </c>
      <c r="AW34" s="4">
        <f t="shared" si="19"/>
        <v>78.070097995938895</v>
      </c>
      <c r="AX34" s="4">
        <f t="shared" si="12"/>
        <v>0.75781986459850881</v>
      </c>
      <c r="AY34" s="4">
        <f t="shared" si="13"/>
        <v>0.21287171137201139</v>
      </c>
      <c r="AZ34" s="4">
        <f t="shared" si="14"/>
        <v>2.9308424029479817E-2</v>
      </c>
      <c r="BA34" s="4">
        <f t="shared" si="15"/>
        <v>75.781986459850884</v>
      </c>
      <c r="BB34" s="4">
        <f t="shared" si="16"/>
        <v>21.287171137201138</v>
      </c>
      <c r="BC34" s="4">
        <f t="shared" si="17"/>
        <v>2.9308424029479818</v>
      </c>
      <c r="BD34" s="4">
        <f t="shared" si="18"/>
        <v>100.00000000000001</v>
      </c>
    </row>
    <row r="35" spans="1:56" s="31" customFormat="1" ht="12.95" customHeight="1" x14ac:dyDescent="0.2">
      <c r="A35" s="17">
        <v>6</v>
      </c>
      <c r="B35" s="2">
        <v>42957</v>
      </c>
      <c r="C35" s="17" t="s">
        <v>16</v>
      </c>
      <c r="D35" s="3">
        <v>89.05</v>
      </c>
      <c r="E35" s="3">
        <v>2810.75</v>
      </c>
      <c r="F35" s="3">
        <v>2810.75</v>
      </c>
      <c r="G35" s="3">
        <v>-1234.95</v>
      </c>
      <c r="H35" s="3" t="s">
        <v>24</v>
      </c>
      <c r="I35" s="3" t="s">
        <v>381</v>
      </c>
      <c r="J35" s="3" t="s">
        <v>353</v>
      </c>
      <c r="K35" s="3" t="s">
        <v>354</v>
      </c>
      <c r="L35" s="3">
        <v>6</v>
      </c>
      <c r="M35" s="4">
        <v>1.8333333333333333E-2</v>
      </c>
      <c r="N35" s="4">
        <v>27.878333333333334</v>
      </c>
      <c r="O35" s="4">
        <v>1.4166666666666667</v>
      </c>
      <c r="P35" s="4">
        <v>55.306666666666665</v>
      </c>
      <c r="Q35" s="4">
        <v>1.1166666666666667</v>
      </c>
      <c r="R35" s="4">
        <v>0.30333333333333334</v>
      </c>
      <c r="S35" s="4">
        <v>7.8333333333333338E-2</v>
      </c>
      <c r="T35" s="4">
        <v>0.34333333333333332</v>
      </c>
      <c r="U35" s="4">
        <v>14.409999999999998</v>
      </c>
      <c r="V35" s="4">
        <v>0.12</v>
      </c>
      <c r="W35" s="4">
        <v>100.995</v>
      </c>
      <c r="X35" s="4">
        <v>60.018333333333338</v>
      </c>
      <c r="Y35" s="4">
        <v>1.1666666666666667E-2</v>
      </c>
      <c r="Z35" s="4">
        <v>14.768333333333336</v>
      </c>
      <c r="AA35" s="4">
        <v>0.59333333333333338</v>
      </c>
      <c r="AB35" s="4">
        <v>19.656666666666666</v>
      </c>
      <c r="AC35" s="4">
        <v>0.42499999999999999</v>
      </c>
      <c r="AD35" s="4">
        <v>8.1666666666666679E-2</v>
      </c>
      <c r="AE35" s="4">
        <v>2.1666666666666667E-2</v>
      </c>
      <c r="AF35" s="4">
        <v>0.10166666666666667</v>
      </c>
      <c r="AG35" s="4">
        <v>4.2833333333333341</v>
      </c>
      <c r="AH35" s="4">
        <v>3.5000000000000003E-2</v>
      </c>
      <c r="AI35" s="4">
        <v>100</v>
      </c>
      <c r="AJ35" s="4">
        <v>6</v>
      </c>
      <c r="AK35" s="4">
        <f t="shared" si="0"/>
        <v>1.1663102940768098E-3</v>
      </c>
      <c r="AL35" s="4">
        <f t="shared" si="1"/>
        <v>1.4763822165449447</v>
      </c>
      <c r="AM35" s="4">
        <f t="shared" si="2"/>
        <v>5.9315209241620613E-2</v>
      </c>
      <c r="AN35" s="4">
        <f t="shared" si="3"/>
        <v>1.9650662297631278</v>
      </c>
      <c r="AO35" s="4">
        <f t="shared" si="4"/>
        <v>4.2487017855655208E-2</v>
      </c>
      <c r="AP35" s="4">
        <f t="shared" si="5"/>
        <v>8.1641720585376703E-3</v>
      </c>
      <c r="AQ35" s="41">
        <f t="shared" si="6"/>
        <v>2.1660048318569323E-3</v>
      </c>
      <c r="AR35" s="4">
        <f t="shared" si="7"/>
        <v>1.0163561134097913E-2</v>
      </c>
      <c r="AS35" s="4">
        <f t="shared" si="8"/>
        <v>0.42820249368248597</v>
      </c>
      <c r="AT35" s="4">
        <f t="shared" si="9"/>
        <v>3.4989308822304297E-3</v>
      </c>
      <c r="AU35" s="4">
        <f t="shared" si="10"/>
        <v>3.9966121462886335</v>
      </c>
      <c r="AV35" s="4">
        <f t="shared" si="11"/>
        <v>1.9470717280830858</v>
      </c>
      <c r="AW35" s="4">
        <f t="shared" si="19"/>
        <v>77.517277578514566</v>
      </c>
      <c r="AX35" s="4">
        <f t="shared" si="12"/>
        <v>0.75825774430943016</v>
      </c>
      <c r="AY35" s="4">
        <f t="shared" si="13"/>
        <v>0.21992127331850078</v>
      </c>
      <c r="AZ35" s="4">
        <f t="shared" si="14"/>
        <v>2.1820982372069139E-2</v>
      </c>
      <c r="BA35" s="4">
        <f t="shared" si="15"/>
        <v>75.825774430943014</v>
      </c>
      <c r="BB35" s="4">
        <f t="shared" si="16"/>
        <v>21.992127331850078</v>
      </c>
      <c r="BC35" s="4">
        <f t="shared" si="17"/>
        <v>2.182098237206914</v>
      </c>
      <c r="BD35" s="4">
        <f t="shared" si="18"/>
        <v>100.00000000000001</v>
      </c>
    </row>
    <row r="36" spans="1:56" s="31" customFormat="1" ht="12.95" customHeight="1" x14ac:dyDescent="0.2">
      <c r="A36" s="17"/>
      <c r="B36" s="2">
        <v>42957</v>
      </c>
      <c r="C36" s="17" t="s">
        <v>16</v>
      </c>
      <c r="D36" s="3">
        <v>89.05</v>
      </c>
      <c r="E36" s="3">
        <v>2810.75</v>
      </c>
      <c r="F36" s="3">
        <v>2810.75</v>
      </c>
      <c r="G36" s="3">
        <v>-1234.95</v>
      </c>
      <c r="H36" s="3" t="s">
        <v>24</v>
      </c>
      <c r="I36" s="3" t="s">
        <v>382</v>
      </c>
      <c r="J36" s="3" t="s">
        <v>353</v>
      </c>
      <c r="K36" s="3" t="s">
        <v>355</v>
      </c>
      <c r="L36" s="3">
        <v>4</v>
      </c>
      <c r="M36" s="4">
        <v>1.4999999999999999E-2</v>
      </c>
      <c r="N36" s="4">
        <v>27.8675</v>
      </c>
      <c r="O36" s="4">
        <v>1.5225</v>
      </c>
      <c r="P36" s="4">
        <v>55.342499999999994</v>
      </c>
      <c r="Q36" s="4">
        <v>1.5074999999999998</v>
      </c>
      <c r="R36" s="4">
        <v>0.26</v>
      </c>
      <c r="S36" s="4">
        <v>7.2500000000000009E-2</v>
      </c>
      <c r="T36" s="4">
        <v>0.32250000000000001</v>
      </c>
      <c r="U36" s="4">
        <v>14.332500000000001</v>
      </c>
      <c r="V36" s="4">
        <v>0.14500000000000002</v>
      </c>
      <c r="W36" s="4">
        <v>101.39</v>
      </c>
      <c r="X36" s="4">
        <v>59.995000000000005</v>
      </c>
      <c r="Y36" s="4">
        <v>0.01</v>
      </c>
      <c r="Z36" s="4">
        <v>14.71</v>
      </c>
      <c r="AA36" s="4">
        <v>0.63750000000000007</v>
      </c>
      <c r="AB36" s="4">
        <v>19.597499999999997</v>
      </c>
      <c r="AC36" s="4">
        <v>0.57250000000000001</v>
      </c>
      <c r="AD36" s="4">
        <v>6.7500000000000004E-2</v>
      </c>
      <c r="AE36" s="4">
        <v>0.02</v>
      </c>
      <c r="AF36" s="4">
        <v>9.7500000000000003E-2</v>
      </c>
      <c r="AG36" s="4">
        <v>4.2424999999999997</v>
      </c>
      <c r="AH36" s="4">
        <v>0.04</v>
      </c>
      <c r="AI36" s="4">
        <v>100</v>
      </c>
      <c r="AJ36" s="4">
        <v>6</v>
      </c>
      <c r="AK36" s="4">
        <f t="shared" si="0"/>
        <v>1.0000833402783564E-3</v>
      </c>
      <c r="AL36" s="4">
        <f t="shared" si="1"/>
        <v>1.4711225935494623</v>
      </c>
      <c r="AM36" s="4">
        <f t="shared" si="2"/>
        <v>6.3755312942745224E-2</v>
      </c>
      <c r="AN36" s="4">
        <f t="shared" si="3"/>
        <v>1.9599133261105086</v>
      </c>
      <c r="AO36" s="4">
        <f t="shared" si="4"/>
        <v>5.7254771230935905E-2</v>
      </c>
      <c r="AP36" s="4">
        <f t="shared" si="5"/>
        <v>6.7505625468789066E-3</v>
      </c>
      <c r="AQ36" s="41">
        <f t="shared" si="6"/>
        <v>2.0001666805567128E-3</v>
      </c>
      <c r="AR36" s="4">
        <f t="shared" si="7"/>
        <v>9.7508125677139759E-3</v>
      </c>
      <c r="AS36" s="4">
        <f t="shared" si="8"/>
        <v>0.42428535711309268</v>
      </c>
      <c r="AT36" s="4">
        <f t="shared" si="9"/>
        <v>4.0003333611134256E-3</v>
      </c>
      <c r="AU36" s="4">
        <f t="shared" si="10"/>
        <v>3.9998333194432862</v>
      </c>
      <c r="AV36" s="4">
        <f t="shared" si="11"/>
        <v>1.9526627218934909</v>
      </c>
      <c r="AW36" s="4">
        <f t="shared" si="19"/>
        <v>77.615090357472624</v>
      </c>
      <c r="AX36" s="4">
        <f t="shared" si="12"/>
        <v>0.75339308578745201</v>
      </c>
      <c r="AY36" s="4">
        <f t="shared" si="13"/>
        <v>0.21728553137003839</v>
      </c>
      <c r="AZ36" s="4">
        <f t="shared" si="14"/>
        <v>2.9321382842509604E-2</v>
      </c>
      <c r="BA36" s="4">
        <f t="shared" si="15"/>
        <v>75.339308578745204</v>
      </c>
      <c r="BB36" s="4">
        <f t="shared" si="16"/>
        <v>21.728553137003839</v>
      </c>
      <c r="BC36" s="4">
        <f t="shared" si="17"/>
        <v>2.9321382842509602</v>
      </c>
      <c r="BD36" s="4">
        <f t="shared" si="18"/>
        <v>100</v>
      </c>
    </row>
    <row r="37" spans="1:56" s="3" customFormat="1" ht="12.95" customHeight="1" x14ac:dyDescent="0.2">
      <c r="A37" s="17">
        <v>7</v>
      </c>
      <c r="B37" s="2">
        <v>43003</v>
      </c>
      <c r="C37" s="17" t="s">
        <v>329</v>
      </c>
      <c r="D37" s="3">
        <v>90.73</v>
      </c>
      <c r="E37" s="3">
        <v>2812.31</v>
      </c>
      <c r="F37" s="3">
        <v>2812.31</v>
      </c>
      <c r="G37" s="3">
        <v>-1236.51</v>
      </c>
      <c r="H37" s="3" t="s">
        <v>24</v>
      </c>
      <c r="I37" s="3" t="s">
        <v>383</v>
      </c>
      <c r="J37" s="3" t="s">
        <v>353</v>
      </c>
      <c r="K37" s="3" t="s">
        <v>355</v>
      </c>
      <c r="L37" s="3">
        <v>6</v>
      </c>
      <c r="M37" s="4">
        <v>9.0000000000000011E-2</v>
      </c>
      <c r="N37" s="4">
        <v>28.035000000000007</v>
      </c>
      <c r="O37" s="4">
        <v>1.4316666666666666</v>
      </c>
      <c r="P37" s="4">
        <v>54.844999999999992</v>
      </c>
      <c r="Q37" s="4">
        <v>2.0150000000000001</v>
      </c>
      <c r="R37" s="4">
        <v>0.13166666666666668</v>
      </c>
      <c r="S37" s="4">
        <v>0.18499999999999997</v>
      </c>
      <c r="T37" s="4">
        <v>0.28833333333333339</v>
      </c>
      <c r="U37" s="4">
        <v>13.096666666666664</v>
      </c>
      <c r="V37" s="4">
        <v>0.11833333333333335</v>
      </c>
      <c r="W37" s="4">
        <v>100.24000000000001</v>
      </c>
      <c r="X37" s="4">
        <v>59.953333333333326</v>
      </c>
      <c r="Y37" s="4">
        <v>6.3333333333333339E-2</v>
      </c>
      <c r="Z37" s="4">
        <v>14.913333333333334</v>
      </c>
      <c r="AA37" s="4">
        <v>0.60166666666666668</v>
      </c>
      <c r="AB37" s="4">
        <v>19.576666666666668</v>
      </c>
      <c r="AC37" s="4">
        <v>0.77</v>
      </c>
      <c r="AD37" s="4">
        <v>3.6666666666666674E-2</v>
      </c>
      <c r="AE37" s="4">
        <v>4.9999999999999996E-2</v>
      </c>
      <c r="AF37" s="4">
        <v>8.4999999999999978E-2</v>
      </c>
      <c r="AG37" s="4">
        <v>3.9083333333333337</v>
      </c>
      <c r="AH37" s="4">
        <v>3.3333333333333333E-2</v>
      </c>
      <c r="AI37" s="4">
        <v>100</v>
      </c>
      <c r="AJ37" s="4">
        <v>6</v>
      </c>
      <c r="AK37" s="4">
        <f t="shared" si="0"/>
        <v>6.3382630935171812E-3</v>
      </c>
      <c r="AL37" s="4">
        <f t="shared" si="1"/>
        <v>1.4924941621260983</v>
      </c>
      <c r="AM37" s="4">
        <f t="shared" si="2"/>
        <v>6.0213499388413215E-2</v>
      </c>
      <c r="AN37" s="4">
        <f t="shared" si="3"/>
        <v>1.9591904814856003</v>
      </c>
      <c r="AO37" s="4">
        <f t="shared" si="4"/>
        <v>7.7059935505393098E-2</v>
      </c>
      <c r="AP37" s="4">
        <f t="shared" si="5"/>
        <v>3.6695207383520526E-3</v>
      </c>
      <c r="AQ37" s="41">
        <f t="shared" si="6"/>
        <v>5.0038919159346162E-3</v>
      </c>
      <c r="AR37" s="4">
        <f t="shared" si="7"/>
        <v>8.5066162570888448E-3</v>
      </c>
      <c r="AS37" s="4">
        <f t="shared" si="8"/>
        <v>0.39113755142888923</v>
      </c>
      <c r="AT37" s="4">
        <f t="shared" si="9"/>
        <v>3.3359279439564107E-3</v>
      </c>
      <c r="AU37" s="4">
        <f t="shared" si="10"/>
        <v>4.0069498498832425</v>
      </c>
      <c r="AV37" s="4">
        <f t="shared" si="11"/>
        <v>1.9606916490603807</v>
      </c>
      <c r="AW37" s="4">
        <f t="shared" si="19"/>
        <v>79.234924289382803</v>
      </c>
      <c r="AX37" s="4">
        <f t="shared" si="12"/>
        <v>0.76120799659719263</v>
      </c>
      <c r="AY37" s="4">
        <f t="shared" si="13"/>
        <v>0.19948957890259464</v>
      </c>
      <c r="AZ37" s="4">
        <f t="shared" si="14"/>
        <v>3.9302424500212672E-2</v>
      </c>
      <c r="BA37" s="4">
        <f t="shared" si="15"/>
        <v>76.120799659719268</v>
      </c>
      <c r="BB37" s="4">
        <f t="shared" si="16"/>
        <v>19.948957890259464</v>
      </c>
      <c r="BC37" s="4">
        <f t="shared" si="17"/>
        <v>3.9302424500212672</v>
      </c>
      <c r="BD37" s="4">
        <f t="shared" si="18"/>
        <v>100</v>
      </c>
    </row>
    <row r="38" spans="1:56" s="3" customFormat="1" ht="12.95" customHeight="1" x14ac:dyDescent="0.2">
      <c r="A38" s="17">
        <v>8</v>
      </c>
      <c r="B38" s="2">
        <v>43004</v>
      </c>
      <c r="C38" s="17" t="s">
        <v>362</v>
      </c>
      <c r="D38" s="3">
        <v>90.775000000000006</v>
      </c>
      <c r="E38" s="3">
        <v>2812.4749999999999</v>
      </c>
      <c r="F38" s="3">
        <v>2812.4749999999999</v>
      </c>
      <c r="G38" s="3">
        <v>-1236.675</v>
      </c>
      <c r="H38" s="3" t="s">
        <v>24</v>
      </c>
      <c r="I38" s="3" t="s">
        <v>383</v>
      </c>
      <c r="J38" s="3" t="s">
        <v>353</v>
      </c>
      <c r="K38" s="3" t="s">
        <v>354</v>
      </c>
      <c r="L38" s="3">
        <v>3</v>
      </c>
      <c r="M38" s="4">
        <v>0.03</v>
      </c>
      <c r="N38" s="4">
        <v>27.913333333333338</v>
      </c>
      <c r="O38" s="4">
        <v>1.5066666666666666</v>
      </c>
      <c r="P38" s="4">
        <v>55.143333333333338</v>
      </c>
      <c r="Q38" s="4">
        <v>2.0099999999999998</v>
      </c>
      <c r="R38" s="4">
        <v>0.19999999999999998</v>
      </c>
      <c r="S38" s="4">
        <v>0.16333333333333333</v>
      </c>
      <c r="T38" s="4">
        <v>0.3033333333333334</v>
      </c>
      <c r="U38" s="4">
        <v>13.193333333333333</v>
      </c>
      <c r="V38" s="4">
        <v>0.11666666666666665</v>
      </c>
      <c r="W38" s="4">
        <v>100.57666666666667</v>
      </c>
      <c r="X38" s="4">
        <v>60.00333333333333</v>
      </c>
      <c r="Y38" s="4">
        <v>0.02</v>
      </c>
      <c r="Z38" s="4">
        <v>14.803333333333335</v>
      </c>
      <c r="AA38" s="4">
        <v>0.63</v>
      </c>
      <c r="AB38" s="4">
        <v>19.623333333333335</v>
      </c>
      <c r="AC38" s="4">
        <v>0.77</v>
      </c>
      <c r="AD38" s="4">
        <v>5.6666666666666664E-2</v>
      </c>
      <c r="AE38" s="4">
        <v>4.6666666666666669E-2</v>
      </c>
      <c r="AF38" s="4">
        <v>9.3333333333333338E-2</v>
      </c>
      <c r="AG38" s="4">
        <v>3.9233333333333333</v>
      </c>
      <c r="AH38" s="4">
        <v>3.3333333333333333E-2</v>
      </c>
      <c r="AI38" s="4">
        <v>100</v>
      </c>
      <c r="AJ38" s="4">
        <v>6</v>
      </c>
      <c r="AK38" s="4">
        <f t="shared" ref="AK38:AK69" si="20">Y38*($AJ38/$X38)</f>
        <v>1.9998888950613857E-3</v>
      </c>
      <c r="AL38" s="4">
        <f t="shared" ref="AL38:AL69" si="21">Z38*($AJ38/$X38)</f>
        <v>1.480251097161269</v>
      </c>
      <c r="AM38" s="4">
        <f t="shared" ref="AM38:AM69" si="22">AA38*($AJ38/$X38)</f>
        <v>6.2996500194433647E-2</v>
      </c>
      <c r="AN38" s="4">
        <f t="shared" ref="AN38:AN69" si="23">AB38*($AJ38/$X38)</f>
        <v>1.9622243208710628</v>
      </c>
      <c r="AO38" s="4">
        <f t="shared" ref="AO38:AO69" si="24">AC38*($AJ38/$X38)</f>
        <v>7.6995722459863344E-2</v>
      </c>
      <c r="AP38" s="4">
        <f t="shared" ref="AP38:AP69" si="25">AD38*($AJ38/$X38)</f>
        <v>5.6663518693405917E-3</v>
      </c>
      <c r="AQ38" s="41">
        <f t="shared" ref="AQ38:AQ69" si="26">AE38*($AJ38/$X38)</f>
        <v>4.6664074218098995E-3</v>
      </c>
      <c r="AR38" s="4">
        <f t="shared" ref="AR38:AR69" si="27">AF38*($AJ38/$X38)</f>
        <v>9.3328148436197991E-3</v>
      </c>
      <c r="AS38" s="4">
        <f t="shared" ref="AS38:AS69" si="28">AG38*($AJ38/$X38)</f>
        <v>0.39231153824787512</v>
      </c>
      <c r="AT38" s="4">
        <f t="shared" ref="AT38:AT69" si="29">AH38*($AJ38/$X38)</f>
        <v>3.3331481584356424E-3</v>
      </c>
      <c r="AU38" s="4">
        <f t="shared" si="10"/>
        <v>3.9997777901227711</v>
      </c>
      <c r="AV38" s="4">
        <f t="shared" si="11"/>
        <v>1.9495583578690074</v>
      </c>
      <c r="AW38" s="4">
        <f t="shared" si="19"/>
        <v>79.049483802064785</v>
      </c>
      <c r="AX38" s="4">
        <f t="shared" si="12"/>
        <v>0.75927508975893321</v>
      </c>
      <c r="AY38" s="4">
        <f t="shared" si="13"/>
        <v>0.20123097965464182</v>
      </c>
      <c r="AZ38" s="4">
        <f t="shared" si="14"/>
        <v>3.949393058642503E-2</v>
      </c>
      <c r="BA38" s="4">
        <f t="shared" si="15"/>
        <v>75.927508975893318</v>
      </c>
      <c r="BB38" s="4">
        <f t="shared" si="16"/>
        <v>20.123097965464183</v>
      </c>
      <c r="BC38" s="4">
        <f t="shared" si="17"/>
        <v>3.949393058642503</v>
      </c>
      <c r="BD38" s="4">
        <f t="shared" si="18"/>
        <v>100</v>
      </c>
    </row>
    <row r="39" spans="1:56" s="3" customFormat="1" ht="12.95" customHeight="1" x14ac:dyDescent="0.2">
      <c r="A39" s="17"/>
      <c r="B39" s="2">
        <v>43004</v>
      </c>
      <c r="C39" s="17" t="s">
        <v>363</v>
      </c>
      <c r="D39" s="3">
        <v>90.775000000000006</v>
      </c>
      <c r="E39" s="3">
        <v>2812.4749999999999</v>
      </c>
      <c r="F39" s="3">
        <v>2812.4749999999999</v>
      </c>
      <c r="G39" s="3">
        <v>-1236.675</v>
      </c>
      <c r="H39" s="3" t="s">
        <v>24</v>
      </c>
      <c r="I39" s="3" t="s">
        <v>383</v>
      </c>
      <c r="J39" s="3" t="s">
        <v>353</v>
      </c>
      <c r="K39" s="3" t="s">
        <v>359</v>
      </c>
      <c r="L39" s="3">
        <v>3</v>
      </c>
      <c r="M39" s="4">
        <v>0.08</v>
      </c>
      <c r="N39" s="4">
        <v>27.58666666666667</v>
      </c>
      <c r="O39" s="4">
        <v>1.5166666666666666</v>
      </c>
      <c r="P39" s="4">
        <v>55.21</v>
      </c>
      <c r="Q39" s="4">
        <v>2.706666666666667</v>
      </c>
      <c r="R39" s="4">
        <v>0.13</v>
      </c>
      <c r="S39" s="4">
        <v>0.17666666666666667</v>
      </c>
      <c r="T39" s="4">
        <v>0.27666666666666667</v>
      </c>
      <c r="U39" s="4">
        <v>12.943333333333333</v>
      </c>
      <c r="V39" s="4">
        <v>0.12666666666666668</v>
      </c>
      <c r="W39" s="4">
        <v>100.75333333333333</v>
      </c>
      <c r="X39" s="4">
        <v>59.99</v>
      </c>
      <c r="Y39" s="4">
        <v>5.6666666666666671E-2</v>
      </c>
      <c r="Z39" s="4">
        <v>14.613333333333335</v>
      </c>
      <c r="AA39" s="4">
        <v>0.6333333333333333</v>
      </c>
      <c r="AB39" s="4">
        <v>19.626666666666665</v>
      </c>
      <c r="AC39" s="4">
        <v>1.03</v>
      </c>
      <c r="AD39" s="4">
        <v>3.6666666666666674E-2</v>
      </c>
      <c r="AE39" s="4">
        <v>5.000000000000001E-2</v>
      </c>
      <c r="AF39" s="4">
        <v>8.3333333333333329E-2</v>
      </c>
      <c r="AG39" s="4">
        <v>3.8466666666666662</v>
      </c>
      <c r="AH39" s="4">
        <v>3.6666666666666667E-2</v>
      </c>
      <c r="AI39" s="4">
        <v>100</v>
      </c>
      <c r="AJ39" s="4">
        <v>6</v>
      </c>
      <c r="AK39" s="4">
        <f t="shared" si="20"/>
        <v>5.6676112685447571E-3</v>
      </c>
      <c r="AL39" s="4">
        <f t="shared" si="21"/>
        <v>1.4615769294882481</v>
      </c>
      <c r="AM39" s="4">
        <f t="shared" si="22"/>
        <v>6.3343890648441398E-2</v>
      </c>
      <c r="AN39" s="4">
        <f t="shared" si="23"/>
        <v>1.9629938323053839</v>
      </c>
      <c r="AO39" s="4">
        <f t="shared" si="24"/>
        <v>0.1030171695282547</v>
      </c>
      <c r="AP39" s="4">
        <f t="shared" si="25"/>
        <v>3.6672778796466082E-3</v>
      </c>
      <c r="AQ39" s="41">
        <f t="shared" si="26"/>
        <v>5.0008334722453744E-3</v>
      </c>
      <c r="AR39" s="4">
        <f t="shared" si="27"/>
        <v>8.3347224537422895E-3</v>
      </c>
      <c r="AS39" s="4">
        <f t="shared" si="28"/>
        <v>0.38473078846474407</v>
      </c>
      <c r="AT39" s="4">
        <f t="shared" si="29"/>
        <v>3.6672778796466073E-3</v>
      </c>
      <c r="AU39" s="4">
        <f t="shared" si="10"/>
        <v>4.0020003333888976</v>
      </c>
      <c r="AV39" s="4">
        <f t="shared" si="11"/>
        <v>1.949324887481247</v>
      </c>
      <c r="AW39" s="4">
        <f t="shared" si="19"/>
        <v>79.162152401589026</v>
      </c>
      <c r="AX39" s="4">
        <f t="shared" si="12"/>
        <v>0.74978621515306998</v>
      </c>
      <c r="AY39" s="4">
        <f t="shared" si="13"/>
        <v>0.19736617068582174</v>
      </c>
      <c r="AZ39" s="4">
        <f t="shared" si="14"/>
        <v>5.2847614161108253E-2</v>
      </c>
      <c r="BA39" s="4">
        <f t="shared" si="15"/>
        <v>74.978621515306997</v>
      </c>
      <c r="BB39" s="4">
        <f t="shared" si="16"/>
        <v>19.736617068582174</v>
      </c>
      <c r="BC39" s="4">
        <f t="shared" si="17"/>
        <v>5.2847614161108254</v>
      </c>
      <c r="BD39" s="4">
        <f t="shared" si="18"/>
        <v>100</v>
      </c>
    </row>
    <row r="40" spans="1:56" s="3" customFormat="1" ht="12.95" customHeight="1" x14ac:dyDescent="0.2">
      <c r="A40" s="17"/>
      <c r="B40" s="2">
        <v>43004</v>
      </c>
      <c r="C40" s="17" t="s">
        <v>363</v>
      </c>
      <c r="D40" s="3">
        <v>90.775000000000006</v>
      </c>
      <c r="E40" s="3">
        <v>2812.4749999999999</v>
      </c>
      <c r="F40" s="3">
        <v>2812.4749999999999</v>
      </c>
      <c r="G40" s="3">
        <v>-1236.675</v>
      </c>
      <c r="H40" s="3" t="s">
        <v>24</v>
      </c>
      <c r="I40" s="3" t="s">
        <v>383</v>
      </c>
      <c r="J40" s="3" t="s">
        <v>353</v>
      </c>
      <c r="K40" s="3" t="s">
        <v>360</v>
      </c>
      <c r="L40" s="3">
        <v>3</v>
      </c>
      <c r="M40" s="4">
        <v>8.666666666666667E-2</v>
      </c>
      <c r="N40" s="4">
        <v>27.566666666666663</v>
      </c>
      <c r="O40" s="4">
        <v>1.3933333333333333</v>
      </c>
      <c r="P40" s="4">
        <v>55.00333333333333</v>
      </c>
      <c r="Q40" s="4">
        <v>2.3966666666666665</v>
      </c>
      <c r="R40" s="4">
        <v>0.1466666666666667</v>
      </c>
      <c r="S40" s="4">
        <v>0.19000000000000003</v>
      </c>
      <c r="T40" s="4">
        <v>0.27999999999999997</v>
      </c>
      <c r="U40" s="4">
        <v>13.089999999999998</v>
      </c>
      <c r="V40" s="4">
        <v>0.10999999999999999</v>
      </c>
      <c r="W40" s="4">
        <v>100.27666666666666</v>
      </c>
      <c r="X40" s="4">
        <v>59.986666666666657</v>
      </c>
      <c r="Y40" s="4">
        <v>0.06</v>
      </c>
      <c r="Z40" s="4">
        <v>14.673333333333334</v>
      </c>
      <c r="AA40" s="4">
        <v>0.58666666666666656</v>
      </c>
      <c r="AB40" s="4">
        <v>19.646666666666665</v>
      </c>
      <c r="AC40" s="4">
        <v>0.91666666666666663</v>
      </c>
      <c r="AD40" s="4">
        <v>0.04</v>
      </c>
      <c r="AE40" s="4">
        <v>5.3333333333333337E-2</v>
      </c>
      <c r="AF40" s="4">
        <v>8.3333333333333329E-2</v>
      </c>
      <c r="AG40" s="4">
        <v>3.9099999999999997</v>
      </c>
      <c r="AH40" s="4">
        <v>0.03</v>
      </c>
      <c r="AI40" s="4">
        <v>100</v>
      </c>
      <c r="AJ40" s="4">
        <v>6</v>
      </c>
      <c r="AK40" s="4">
        <f t="shared" si="20"/>
        <v>6.0013336296954886E-3</v>
      </c>
      <c r="AL40" s="4">
        <f t="shared" si="21"/>
        <v>1.4676594798844191</v>
      </c>
      <c r="AM40" s="4">
        <f t="shared" si="22"/>
        <v>5.8679706601466992E-2</v>
      </c>
      <c r="AN40" s="4">
        <f t="shared" si="23"/>
        <v>1.9651033563014004</v>
      </c>
      <c r="AO40" s="4">
        <f t="shared" si="24"/>
        <v>9.1687041564792182E-2</v>
      </c>
      <c r="AP40" s="4">
        <f t="shared" si="25"/>
        <v>4.0008890864636597E-3</v>
      </c>
      <c r="AQ40" s="41">
        <f t="shared" si="26"/>
        <v>5.3345187819515459E-3</v>
      </c>
      <c r="AR40" s="4">
        <f t="shared" si="27"/>
        <v>8.335185596799289E-3</v>
      </c>
      <c r="AS40" s="4">
        <f t="shared" si="28"/>
        <v>0.39108690820182268</v>
      </c>
      <c r="AT40" s="4">
        <f t="shared" si="29"/>
        <v>3.0006668148477443E-3</v>
      </c>
      <c r="AU40" s="4">
        <f t="shared" si="10"/>
        <v>4.0008890864636593</v>
      </c>
      <c r="AV40" s="4">
        <f t="shared" si="11"/>
        <v>1.9504334296510339</v>
      </c>
      <c r="AW40" s="4">
        <f t="shared" si="19"/>
        <v>78.959641255605391</v>
      </c>
      <c r="AX40" s="4">
        <f t="shared" si="12"/>
        <v>0.75247863247863256</v>
      </c>
      <c r="AY40" s="4">
        <f t="shared" si="13"/>
        <v>0.20051282051282049</v>
      </c>
      <c r="AZ40" s="4">
        <f t="shared" si="14"/>
        <v>4.7008547008547001E-2</v>
      </c>
      <c r="BA40" s="4">
        <f t="shared" si="15"/>
        <v>75.247863247863251</v>
      </c>
      <c r="BB40" s="4">
        <f t="shared" si="16"/>
        <v>20.051282051282048</v>
      </c>
      <c r="BC40" s="4">
        <f t="shared" si="17"/>
        <v>4.7008547008547001</v>
      </c>
      <c r="BD40" s="4">
        <f t="shared" si="18"/>
        <v>100</v>
      </c>
    </row>
    <row r="41" spans="1:56" ht="12.95" customHeight="1" x14ac:dyDescent="0.2">
      <c r="B41" s="2">
        <v>43004</v>
      </c>
      <c r="C41" s="17" t="s">
        <v>363</v>
      </c>
      <c r="D41" s="3">
        <v>90.79</v>
      </c>
      <c r="E41" s="3">
        <v>2812.4749999999999</v>
      </c>
      <c r="F41" s="3">
        <v>2812.4749999999999</v>
      </c>
      <c r="G41" s="3">
        <v>-1236.675</v>
      </c>
      <c r="H41" s="3" t="s">
        <v>24</v>
      </c>
      <c r="I41" s="3" t="s">
        <v>383</v>
      </c>
      <c r="J41" s="17" t="s">
        <v>353</v>
      </c>
      <c r="K41" s="3" t="s">
        <v>358</v>
      </c>
      <c r="L41" s="3">
        <v>3</v>
      </c>
      <c r="M41" s="4">
        <v>0.08</v>
      </c>
      <c r="N41" s="4">
        <v>27.49666666666667</v>
      </c>
      <c r="O41" s="4">
        <v>1.4666666666666666</v>
      </c>
      <c r="P41" s="4">
        <v>54.91</v>
      </c>
      <c r="Q41" s="4">
        <v>2.0533333333333332</v>
      </c>
      <c r="R41" s="4">
        <v>0.10666666666666667</v>
      </c>
      <c r="S41" s="4">
        <v>0.21</v>
      </c>
      <c r="T41" s="4">
        <v>0.30666666666666664</v>
      </c>
      <c r="U41" s="4">
        <v>13.37</v>
      </c>
      <c r="V41" s="4">
        <v>0.12666666666666668</v>
      </c>
      <c r="W41" s="4">
        <v>100.13</v>
      </c>
      <c r="X41" s="4">
        <v>59.99666666666667</v>
      </c>
      <c r="Y41" s="4">
        <v>5.3333333333333337E-2</v>
      </c>
      <c r="Z41" s="4">
        <v>14.67</v>
      </c>
      <c r="AA41" s="4">
        <v>0.6166666666666667</v>
      </c>
      <c r="AB41" s="4">
        <v>19.656666666666666</v>
      </c>
      <c r="AC41" s="4">
        <v>0.78666666666666663</v>
      </c>
      <c r="AD41" s="4">
        <v>0.03</v>
      </c>
      <c r="AE41" s="4">
        <v>0.06</v>
      </c>
      <c r="AF41" s="4">
        <v>9.3333333333333338E-2</v>
      </c>
      <c r="AG41" s="4">
        <v>4</v>
      </c>
      <c r="AH41" s="4">
        <v>3.6666666666666674E-2</v>
      </c>
      <c r="AI41" s="4">
        <v>100</v>
      </c>
      <c r="AJ41" s="4">
        <v>6</v>
      </c>
      <c r="AK41" s="4">
        <f t="shared" si="20"/>
        <v>5.3336296460914489E-3</v>
      </c>
      <c r="AL41" s="4">
        <f t="shared" si="21"/>
        <v>1.4670815045280292</v>
      </c>
      <c r="AM41" s="4">
        <f t="shared" si="22"/>
        <v>6.1670092782932381E-2</v>
      </c>
      <c r="AN41" s="4">
        <f t="shared" si="23"/>
        <v>1.9657758764375797</v>
      </c>
      <c r="AO41" s="4">
        <f t="shared" si="24"/>
        <v>7.8671037279848866E-2</v>
      </c>
      <c r="AP41" s="4">
        <f t="shared" si="25"/>
        <v>3.0001666759264401E-3</v>
      </c>
      <c r="AQ41" s="41">
        <f t="shared" si="26"/>
        <v>6.0003333518528802E-3</v>
      </c>
      <c r="AR41" s="4">
        <f t="shared" si="27"/>
        <v>9.3338518806600369E-3</v>
      </c>
      <c r="AS41" s="4">
        <f t="shared" si="28"/>
        <v>0.40002222345685867</v>
      </c>
      <c r="AT41" s="4">
        <f t="shared" si="29"/>
        <v>3.6668703816878719E-3</v>
      </c>
      <c r="AU41" s="4">
        <f t="shared" si="10"/>
        <v>4.0005555864214672</v>
      </c>
      <c r="AV41" s="4">
        <f t="shared" si="11"/>
        <v>1.9457747652647368</v>
      </c>
      <c r="AW41" s="4">
        <f t="shared" si="19"/>
        <v>78.575254418853774</v>
      </c>
      <c r="AX41" s="4">
        <f t="shared" si="12"/>
        <v>0.75398321055336648</v>
      </c>
      <c r="AY41" s="4">
        <f t="shared" si="13"/>
        <v>0.20558506081891381</v>
      </c>
      <c r="AZ41" s="4">
        <f t="shared" si="14"/>
        <v>4.0431728627719717E-2</v>
      </c>
      <c r="BA41" s="4">
        <f t="shared" si="15"/>
        <v>75.398321055336652</v>
      </c>
      <c r="BB41" s="4">
        <f t="shared" si="16"/>
        <v>20.55850608189138</v>
      </c>
      <c r="BC41" s="4">
        <f t="shared" si="17"/>
        <v>4.0431728627719714</v>
      </c>
      <c r="BD41" s="4">
        <f t="shared" si="18"/>
        <v>100</v>
      </c>
    </row>
    <row r="42" spans="1:56" s="3" customFormat="1" ht="12.95" customHeight="1" x14ac:dyDescent="0.2">
      <c r="A42" s="17">
        <v>9</v>
      </c>
      <c r="B42" s="2">
        <v>43004</v>
      </c>
      <c r="C42" s="17" t="s">
        <v>364</v>
      </c>
      <c r="D42" s="3">
        <v>90.79</v>
      </c>
      <c r="E42" s="3">
        <v>2812.4749999999999</v>
      </c>
      <c r="F42" s="3">
        <v>2812.4749999999999</v>
      </c>
      <c r="G42" s="3">
        <v>-1236.675</v>
      </c>
      <c r="H42" s="3" t="s">
        <v>24</v>
      </c>
      <c r="I42" s="3" t="s">
        <v>382</v>
      </c>
      <c r="J42" s="3" t="s">
        <v>353</v>
      </c>
      <c r="K42" s="3" t="s">
        <v>361</v>
      </c>
      <c r="L42" s="3">
        <v>3</v>
      </c>
      <c r="M42" s="4">
        <v>2.6666666666666668E-2</v>
      </c>
      <c r="N42" s="4">
        <v>28.320000000000004</v>
      </c>
      <c r="O42" s="4">
        <v>1.2766666666666666</v>
      </c>
      <c r="P42" s="4">
        <v>55.300000000000004</v>
      </c>
      <c r="Q42" s="4">
        <v>1.2433333333333334</v>
      </c>
      <c r="R42" s="4">
        <v>0.21333333333333335</v>
      </c>
      <c r="S42" s="4">
        <v>0.10666666666666667</v>
      </c>
      <c r="T42" s="4">
        <v>0.30666666666666664</v>
      </c>
      <c r="U42" s="4">
        <v>13.533333333333333</v>
      </c>
      <c r="V42" s="4">
        <v>0.12</v>
      </c>
      <c r="W42" s="4">
        <v>100.44</v>
      </c>
      <c r="X42" s="4">
        <v>60.013333333333343</v>
      </c>
      <c r="Y42" s="4">
        <v>0.02</v>
      </c>
      <c r="Z42" s="4">
        <v>15.030000000000001</v>
      </c>
      <c r="AA42" s="4">
        <v>0.53333333333333333</v>
      </c>
      <c r="AB42" s="4">
        <v>19.690000000000001</v>
      </c>
      <c r="AC42" s="4">
        <v>0.47333333333333333</v>
      </c>
      <c r="AD42" s="4">
        <v>5.6666666666666664E-2</v>
      </c>
      <c r="AE42" s="4">
        <v>0.03</v>
      </c>
      <c r="AF42" s="4">
        <v>9.3333333333333338E-2</v>
      </c>
      <c r="AG42" s="4">
        <v>4.0266666666666664</v>
      </c>
      <c r="AH42" s="4">
        <v>3.3333333333333333E-2</v>
      </c>
      <c r="AI42" s="4">
        <v>100</v>
      </c>
      <c r="AJ42" s="4">
        <v>6</v>
      </c>
      <c r="AK42" s="4">
        <f t="shared" si="20"/>
        <v>1.9995556542990447E-3</v>
      </c>
      <c r="AL42" s="4">
        <f t="shared" si="21"/>
        <v>1.5026660742057321</v>
      </c>
      <c r="AM42" s="4">
        <f t="shared" si="22"/>
        <v>5.3321484114641188E-2</v>
      </c>
      <c r="AN42" s="4">
        <f t="shared" si="23"/>
        <v>1.9685625416574095</v>
      </c>
      <c r="AO42" s="4">
        <f t="shared" si="24"/>
        <v>4.7322817151744051E-2</v>
      </c>
      <c r="AP42" s="4">
        <f t="shared" si="25"/>
        <v>5.6654076871806257E-3</v>
      </c>
      <c r="AQ42" s="41">
        <f t="shared" si="26"/>
        <v>2.9993334814485666E-3</v>
      </c>
      <c r="AR42" s="4">
        <f t="shared" si="27"/>
        <v>9.3312597200622075E-3</v>
      </c>
      <c r="AS42" s="4">
        <f t="shared" si="28"/>
        <v>0.4025772050655409</v>
      </c>
      <c r="AT42" s="4">
        <f t="shared" si="29"/>
        <v>3.3325927571650742E-3</v>
      </c>
      <c r="AU42" s="4">
        <f t="shared" si="10"/>
        <v>3.9977782714952235</v>
      </c>
      <c r="AV42" s="4">
        <f t="shared" si="11"/>
        <v>1.9525660964230172</v>
      </c>
      <c r="AW42" s="4">
        <f t="shared" si="19"/>
        <v>78.870036732552038</v>
      </c>
      <c r="AX42" s="4">
        <f t="shared" si="12"/>
        <v>0.7695852534562212</v>
      </c>
      <c r="AY42" s="4">
        <f t="shared" si="13"/>
        <v>0.20617852875917386</v>
      </c>
      <c r="AZ42" s="4">
        <f t="shared" si="14"/>
        <v>2.4236217784604878E-2</v>
      </c>
      <c r="BA42" s="4">
        <f t="shared" si="15"/>
        <v>76.958525345622121</v>
      </c>
      <c r="BB42" s="4">
        <f t="shared" si="16"/>
        <v>20.617852875917386</v>
      </c>
      <c r="BC42" s="4">
        <f t="shared" si="17"/>
        <v>2.4236217784604879</v>
      </c>
      <c r="BD42" s="4">
        <f t="shared" si="18"/>
        <v>99.999999999999986</v>
      </c>
    </row>
    <row r="43" spans="1:56" s="3" customFormat="1" ht="12.95" customHeight="1" x14ac:dyDescent="0.2">
      <c r="A43" s="17"/>
      <c r="B43" s="2">
        <v>43004</v>
      </c>
      <c r="C43" s="17" t="s">
        <v>364</v>
      </c>
      <c r="D43" s="3">
        <v>90.79</v>
      </c>
      <c r="E43" s="3">
        <v>2812.4749999999999</v>
      </c>
      <c r="F43" s="3">
        <v>2812.4749999999999</v>
      </c>
      <c r="G43" s="3">
        <v>-1236.675</v>
      </c>
      <c r="H43" s="3" t="s">
        <v>24</v>
      </c>
      <c r="I43" s="3" t="s">
        <v>382</v>
      </c>
      <c r="J43" s="3" t="s">
        <v>353</v>
      </c>
      <c r="K43" s="3" t="s">
        <v>365</v>
      </c>
      <c r="L43" s="3">
        <v>3</v>
      </c>
      <c r="M43" s="4">
        <v>8.3333333333333329E-2</v>
      </c>
      <c r="N43" s="4">
        <v>27.026666666666667</v>
      </c>
      <c r="O43" s="4">
        <v>1.42</v>
      </c>
      <c r="P43" s="4">
        <v>55.043333333333329</v>
      </c>
      <c r="Q43" s="4">
        <v>3.2433333333333336</v>
      </c>
      <c r="R43" s="4">
        <v>0.22</v>
      </c>
      <c r="S43" s="4">
        <v>0.10333333333333333</v>
      </c>
      <c r="T43" s="4">
        <v>0.28999999999999998</v>
      </c>
      <c r="U43" s="4">
        <v>12.626666666666667</v>
      </c>
      <c r="V43" s="4">
        <v>0.13666666666666669</v>
      </c>
      <c r="W43" s="4">
        <v>100.21333333333332</v>
      </c>
      <c r="X43" s="4">
        <v>60.013333333333328</v>
      </c>
      <c r="Y43" s="4">
        <v>0.06</v>
      </c>
      <c r="Z43" s="4">
        <v>14.399999999999999</v>
      </c>
      <c r="AA43" s="4">
        <v>0.6</v>
      </c>
      <c r="AB43" s="4">
        <v>19.683333333333334</v>
      </c>
      <c r="AC43" s="4">
        <v>1.25</v>
      </c>
      <c r="AD43" s="4">
        <v>0.06</v>
      </c>
      <c r="AE43" s="4">
        <v>0.03</v>
      </c>
      <c r="AF43" s="4">
        <v>8.666666666666667E-2</v>
      </c>
      <c r="AG43" s="4">
        <v>3.7766666666666668</v>
      </c>
      <c r="AH43" s="4">
        <v>0.04</v>
      </c>
      <c r="AI43" s="4">
        <v>100</v>
      </c>
      <c r="AJ43" s="4">
        <v>6</v>
      </c>
      <c r="AK43" s="4">
        <f t="shared" si="20"/>
        <v>5.9986669628971341E-3</v>
      </c>
      <c r="AL43" s="4">
        <f t="shared" si="21"/>
        <v>1.4396800710953122</v>
      </c>
      <c r="AM43" s="4">
        <f t="shared" si="22"/>
        <v>5.998666962897134E-2</v>
      </c>
      <c r="AN43" s="4">
        <f t="shared" si="23"/>
        <v>1.9678960231059766</v>
      </c>
      <c r="AO43" s="4">
        <f t="shared" si="24"/>
        <v>0.12497222839369029</v>
      </c>
      <c r="AP43" s="4">
        <f t="shared" si="25"/>
        <v>5.9986669628971341E-3</v>
      </c>
      <c r="AQ43" s="41">
        <f t="shared" si="26"/>
        <v>2.9993334814485671E-3</v>
      </c>
      <c r="AR43" s="4">
        <f t="shared" si="27"/>
        <v>8.6647411686291941E-3</v>
      </c>
      <c r="AS43" s="4">
        <f t="shared" si="28"/>
        <v>0.37758275938680297</v>
      </c>
      <c r="AT43" s="4">
        <f t="shared" si="29"/>
        <v>3.9991113085980894E-3</v>
      </c>
      <c r="AU43" s="4">
        <f t="shared" si="10"/>
        <v>3.9977782714952235</v>
      </c>
      <c r="AV43" s="4">
        <f t="shared" si="11"/>
        <v>1.9422350588758053</v>
      </c>
      <c r="AW43" s="4">
        <f t="shared" si="19"/>
        <v>79.22244635980195</v>
      </c>
      <c r="AX43" s="4">
        <f t="shared" si="12"/>
        <v>0.74124914207275228</v>
      </c>
      <c r="AY43" s="4">
        <f t="shared" si="13"/>
        <v>0.19440631434454361</v>
      </c>
      <c r="AZ43" s="4">
        <f t="shared" si="14"/>
        <v>6.4344543582704194E-2</v>
      </c>
      <c r="BA43" s="4">
        <f t="shared" si="15"/>
        <v>74.124914207275225</v>
      </c>
      <c r="BB43" s="4">
        <f t="shared" si="16"/>
        <v>19.44063143445436</v>
      </c>
      <c r="BC43" s="4">
        <f t="shared" si="17"/>
        <v>6.4344543582704192</v>
      </c>
      <c r="BD43" s="4">
        <f t="shared" si="18"/>
        <v>100</v>
      </c>
    </row>
    <row r="44" spans="1:56" s="3" customFormat="1" ht="12.95" customHeight="1" x14ac:dyDescent="0.2">
      <c r="A44" s="17"/>
      <c r="B44" s="2">
        <v>43004</v>
      </c>
      <c r="C44" s="17" t="s">
        <v>364</v>
      </c>
      <c r="D44" s="3">
        <v>90.79</v>
      </c>
      <c r="E44" s="3">
        <v>2812.4749999999999</v>
      </c>
      <c r="F44" s="3">
        <v>2812.4749999999999</v>
      </c>
      <c r="G44" s="3">
        <v>-1236.675</v>
      </c>
      <c r="H44" s="3" t="s">
        <v>24</v>
      </c>
      <c r="I44" s="3" t="s">
        <v>382</v>
      </c>
      <c r="J44" s="3" t="s">
        <v>353</v>
      </c>
      <c r="K44" s="3" t="s">
        <v>366</v>
      </c>
      <c r="L44" s="3">
        <v>4</v>
      </c>
      <c r="M44" s="4">
        <v>4.2499999999999996E-2</v>
      </c>
      <c r="N44" s="4">
        <v>28.537500000000001</v>
      </c>
      <c r="O44" s="4">
        <v>1.3375000000000001</v>
      </c>
      <c r="P44" s="4">
        <v>55.3125</v>
      </c>
      <c r="Q44" s="4">
        <v>0.94500000000000006</v>
      </c>
      <c r="R44" s="4">
        <v>0.27</v>
      </c>
      <c r="S44" s="4">
        <v>8.7499999999999994E-2</v>
      </c>
      <c r="T44" s="4">
        <v>0.31</v>
      </c>
      <c r="U44" s="4">
        <v>13.790000000000001</v>
      </c>
      <c r="V44" s="4">
        <v>0.1075</v>
      </c>
      <c r="W44" s="4">
        <v>100.745</v>
      </c>
      <c r="X44" s="4">
        <v>59.992499999999993</v>
      </c>
      <c r="Y44" s="4">
        <v>2.7500000000000004E-2</v>
      </c>
      <c r="Z44" s="4">
        <v>15.105</v>
      </c>
      <c r="AA44" s="4">
        <v>0.55999999999999994</v>
      </c>
      <c r="AB44" s="4">
        <v>19.64</v>
      </c>
      <c r="AC44" s="4">
        <v>0.36</v>
      </c>
      <c r="AD44" s="4">
        <v>7.2500000000000009E-2</v>
      </c>
      <c r="AE44" s="4">
        <v>2.2499999999999999E-2</v>
      </c>
      <c r="AF44" s="4">
        <v>9.2499999999999999E-2</v>
      </c>
      <c r="AG44" s="4">
        <v>4.0924999999999994</v>
      </c>
      <c r="AH44" s="4">
        <v>3.2500000000000001E-2</v>
      </c>
      <c r="AI44" s="4">
        <v>100</v>
      </c>
      <c r="AJ44" s="4">
        <v>6</v>
      </c>
      <c r="AK44" s="4">
        <f t="shared" si="20"/>
        <v>2.7503437929741227E-3</v>
      </c>
      <c r="AL44" s="4">
        <f t="shared" si="21"/>
        <v>1.5106888361045134</v>
      </c>
      <c r="AM44" s="4">
        <f t="shared" si="22"/>
        <v>5.6007000875109389E-2</v>
      </c>
      <c r="AN44" s="4">
        <f t="shared" si="23"/>
        <v>1.9642455306913367</v>
      </c>
      <c r="AO44" s="4">
        <f t="shared" si="24"/>
        <v>3.6004500562570325E-2</v>
      </c>
      <c r="AP44" s="4">
        <f t="shared" si="25"/>
        <v>7.2509063632954143E-3</v>
      </c>
      <c r="AQ44" s="41">
        <f t="shared" si="26"/>
        <v>2.2502812851606453E-3</v>
      </c>
      <c r="AR44" s="4">
        <f t="shared" si="27"/>
        <v>9.2511563945493203E-3</v>
      </c>
      <c r="AS44" s="4">
        <f t="shared" si="28"/>
        <v>0.40930116264533067</v>
      </c>
      <c r="AT44" s="4">
        <f t="shared" si="29"/>
        <v>3.2504063007875992E-3</v>
      </c>
      <c r="AU44" s="4">
        <f t="shared" si="10"/>
        <v>4.0010001250156275</v>
      </c>
      <c r="AV44" s="4">
        <f t="shared" si="11"/>
        <v>1.9559944993124145</v>
      </c>
      <c r="AW44" s="4">
        <f t="shared" si="19"/>
        <v>78.68212006771715</v>
      </c>
      <c r="AX44" s="4">
        <f t="shared" si="12"/>
        <v>0.77233797775789337</v>
      </c>
      <c r="AY44" s="4">
        <f t="shared" si="13"/>
        <v>0.20925476160040901</v>
      </c>
      <c r="AZ44" s="4">
        <f t="shared" si="14"/>
        <v>1.8407260641697554E-2</v>
      </c>
      <c r="BA44" s="4">
        <f t="shared" si="15"/>
        <v>77.233797775789341</v>
      </c>
      <c r="BB44" s="4">
        <f t="shared" si="16"/>
        <v>20.925476160040901</v>
      </c>
      <c r="BC44" s="4">
        <f t="shared" si="17"/>
        <v>1.8407260641697554</v>
      </c>
      <c r="BD44" s="4">
        <f t="shared" si="18"/>
        <v>100</v>
      </c>
    </row>
    <row r="45" spans="1:56" s="3" customFormat="1" ht="12.95" customHeight="1" x14ac:dyDescent="0.2">
      <c r="A45" s="17"/>
      <c r="B45" s="2">
        <v>43004</v>
      </c>
      <c r="C45" s="17" t="s">
        <v>364</v>
      </c>
      <c r="D45" s="3">
        <v>90.79</v>
      </c>
      <c r="E45" s="3">
        <v>2812.4749999999999</v>
      </c>
      <c r="F45" s="3">
        <v>2812.4749999999999</v>
      </c>
      <c r="G45" s="3">
        <v>-1236.675</v>
      </c>
      <c r="H45" s="3" t="s">
        <v>24</v>
      </c>
      <c r="I45" s="3" t="s">
        <v>382</v>
      </c>
      <c r="J45" s="3" t="s">
        <v>353</v>
      </c>
      <c r="K45" s="3" t="s">
        <v>367</v>
      </c>
      <c r="L45" s="3">
        <v>3</v>
      </c>
      <c r="M45" s="4">
        <v>8.666666666666667E-2</v>
      </c>
      <c r="N45" s="4">
        <v>28.149999999999995</v>
      </c>
      <c r="O45" s="4">
        <v>1.37</v>
      </c>
      <c r="P45" s="4">
        <v>55.336666666666666</v>
      </c>
      <c r="Q45" s="4">
        <v>1.5866666666666667</v>
      </c>
      <c r="R45" s="4">
        <v>0.28333333333333338</v>
      </c>
      <c r="S45" s="4">
        <v>0.12</v>
      </c>
      <c r="T45" s="4">
        <v>0.30666666666666664</v>
      </c>
      <c r="U45" s="4">
        <v>13.546666666666667</v>
      </c>
      <c r="V45" s="4">
        <v>0.11666666666666668</v>
      </c>
      <c r="W45" s="4">
        <v>100.89666666666666</v>
      </c>
      <c r="X45" s="4">
        <v>59.99</v>
      </c>
      <c r="Y45" s="4">
        <v>5.6666666666666671E-2</v>
      </c>
      <c r="Z45" s="4">
        <v>14.886666666666665</v>
      </c>
      <c r="AA45" s="4">
        <v>0.56999999999999995</v>
      </c>
      <c r="AB45" s="4">
        <v>19.636666666666667</v>
      </c>
      <c r="AC45" s="4">
        <v>0.60333333333333339</v>
      </c>
      <c r="AD45" s="4">
        <v>7.3333333333333334E-2</v>
      </c>
      <c r="AE45" s="4">
        <v>3.3333333333333333E-2</v>
      </c>
      <c r="AF45" s="4">
        <v>9.0000000000000011E-2</v>
      </c>
      <c r="AG45" s="4">
        <v>4.0199999999999996</v>
      </c>
      <c r="AH45" s="4">
        <v>3.3333333333333333E-2</v>
      </c>
      <c r="AI45" s="4">
        <v>100</v>
      </c>
      <c r="AJ45" s="4">
        <v>6</v>
      </c>
      <c r="AK45" s="4">
        <f t="shared" si="20"/>
        <v>5.6676112685447571E-3</v>
      </c>
      <c r="AL45" s="4">
        <f t="shared" si="21"/>
        <v>1.4889148191365225</v>
      </c>
      <c r="AM45" s="4">
        <f t="shared" si="22"/>
        <v>5.7009501583597258E-2</v>
      </c>
      <c r="AN45" s="4">
        <f t="shared" si="23"/>
        <v>1.9639939989998332</v>
      </c>
      <c r="AO45" s="4">
        <f t="shared" si="24"/>
        <v>6.0343390565094183E-2</v>
      </c>
      <c r="AP45" s="4">
        <f t="shared" si="25"/>
        <v>7.3345557592932147E-3</v>
      </c>
      <c r="AQ45" s="41">
        <f t="shared" si="26"/>
        <v>3.3338889814969156E-3</v>
      </c>
      <c r="AR45" s="4">
        <f t="shared" si="27"/>
        <v>9.001500250041674E-3</v>
      </c>
      <c r="AS45" s="4">
        <f t="shared" si="28"/>
        <v>0.402067011168528</v>
      </c>
      <c r="AT45" s="4">
        <f t="shared" si="29"/>
        <v>3.3338889814969156E-3</v>
      </c>
      <c r="AU45" s="4">
        <f t="shared" si="10"/>
        <v>4.0010001666944488</v>
      </c>
      <c r="AV45" s="4">
        <f t="shared" si="11"/>
        <v>1.9513252208701446</v>
      </c>
      <c r="AW45" s="4">
        <f t="shared" si="19"/>
        <v>78.737658674189007</v>
      </c>
      <c r="AX45" s="4">
        <f t="shared" si="12"/>
        <v>0.76302750726123358</v>
      </c>
      <c r="AY45" s="4">
        <f t="shared" si="13"/>
        <v>0.20604818042029729</v>
      </c>
      <c r="AZ45" s="4">
        <f t="shared" si="14"/>
        <v>3.092431231846917E-2</v>
      </c>
      <c r="BA45" s="4">
        <f t="shared" si="15"/>
        <v>76.302750726123364</v>
      </c>
      <c r="BB45" s="4">
        <f t="shared" si="16"/>
        <v>20.604818042029731</v>
      </c>
      <c r="BC45" s="4">
        <f t="shared" si="17"/>
        <v>3.0924312318469172</v>
      </c>
      <c r="BD45" s="4">
        <f t="shared" si="18"/>
        <v>100.00000000000001</v>
      </c>
    </row>
    <row r="46" spans="1:56" s="3" customFormat="1" ht="12.95" customHeight="1" x14ac:dyDescent="0.2">
      <c r="A46" s="17">
        <v>10</v>
      </c>
      <c r="B46" s="2">
        <v>43005</v>
      </c>
      <c r="C46" s="17" t="s">
        <v>332</v>
      </c>
      <c r="D46" s="3">
        <v>113.89</v>
      </c>
      <c r="E46" s="3">
        <v>2835.5899999999997</v>
      </c>
      <c r="F46" s="3">
        <v>2836.7899999999995</v>
      </c>
      <c r="G46" s="3">
        <v>-1259.7899999999997</v>
      </c>
      <c r="H46" s="3" t="s">
        <v>24</v>
      </c>
      <c r="I46" s="3" t="s">
        <v>382</v>
      </c>
      <c r="J46" s="3" t="s">
        <v>353</v>
      </c>
      <c r="K46" s="3" t="s">
        <v>355</v>
      </c>
      <c r="L46" s="3">
        <v>4</v>
      </c>
      <c r="M46" s="4">
        <v>4.2499999999999996E-2</v>
      </c>
      <c r="N46" s="4">
        <v>27.847499999999997</v>
      </c>
      <c r="O46" s="4">
        <v>1.2725</v>
      </c>
      <c r="P46" s="4">
        <v>54.997499999999995</v>
      </c>
      <c r="Q46" s="4">
        <v>1.0175000000000001</v>
      </c>
      <c r="R46" s="4">
        <v>0.3175</v>
      </c>
      <c r="S46" s="4">
        <v>5.4999999999999993E-2</v>
      </c>
      <c r="T46" s="4">
        <v>0.33</v>
      </c>
      <c r="U46" s="4">
        <v>14.4175</v>
      </c>
      <c r="V46" s="4">
        <v>0.11249999999999999</v>
      </c>
      <c r="W46" s="4">
        <v>100.405</v>
      </c>
      <c r="X46" s="4">
        <v>60</v>
      </c>
      <c r="Y46" s="4">
        <v>0.03</v>
      </c>
      <c r="Z46" s="4">
        <v>14.8375</v>
      </c>
      <c r="AA46" s="4">
        <v>0.53500000000000003</v>
      </c>
      <c r="AB46" s="4">
        <v>19.657499999999999</v>
      </c>
      <c r="AC46" s="4">
        <v>0.39</v>
      </c>
      <c r="AD46" s="4">
        <v>8.5000000000000006E-2</v>
      </c>
      <c r="AE46" s="4">
        <v>1.2500000000000001E-2</v>
      </c>
      <c r="AF46" s="4">
        <v>9.7500000000000003E-2</v>
      </c>
      <c r="AG46" s="4">
        <v>4.3099999999999996</v>
      </c>
      <c r="AH46" s="4">
        <v>0.03</v>
      </c>
      <c r="AI46" s="4">
        <v>100</v>
      </c>
      <c r="AJ46" s="4">
        <v>6</v>
      </c>
      <c r="AK46" s="4">
        <f t="shared" si="20"/>
        <v>3.0000000000000001E-3</v>
      </c>
      <c r="AL46" s="4">
        <f t="shared" si="21"/>
        <v>1.4837500000000001</v>
      </c>
      <c r="AM46" s="4">
        <f t="shared" si="22"/>
        <v>5.3500000000000006E-2</v>
      </c>
      <c r="AN46" s="4">
        <f t="shared" si="23"/>
        <v>1.9657499999999999</v>
      </c>
      <c r="AO46" s="4">
        <f t="shared" si="24"/>
        <v>3.9000000000000007E-2</v>
      </c>
      <c r="AP46" s="4">
        <f t="shared" si="25"/>
        <v>8.5000000000000006E-3</v>
      </c>
      <c r="AQ46" s="41">
        <f t="shared" si="26"/>
        <v>1.2500000000000002E-3</v>
      </c>
      <c r="AR46" s="4">
        <f t="shared" si="27"/>
        <v>9.7500000000000017E-3</v>
      </c>
      <c r="AS46" s="4">
        <f t="shared" si="28"/>
        <v>0.43099999999999999</v>
      </c>
      <c r="AT46" s="4">
        <f t="shared" si="29"/>
        <v>3.0000000000000001E-3</v>
      </c>
      <c r="AU46" s="4">
        <f t="shared" ref="AU46:AU49" si="30">SUM(AK46:AT46)</f>
        <v>3.9985000000000008</v>
      </c>
      <c r="AV46" s="4">
        <f t="shared" ref="AV46:AV49" si="31">AO46+AL46+AS46</f>
        <v>1.9537500000000001</v>
      </c>
      <c r="AW46" s="4">
        <f t="shared" si="19"/>
        <v>77.49053401227313</v>
      </c>
      <c r="AX46" s="4">
        <f t="shared" ref="AX46:AX49" si="32">AL46/AV46</f>
        <v>0.75943698016634675</v>
      </c>
      <c r="AY46" s="4">
        <f t="shared" ref="AY46:AY49" si="33">AS46/AV46</f>
        <v>0.22060140754958413</v>
      </c>
      <c r="AZ46" s="4">
        <f t="shared" ref="AZ46:AZ49" si="34">AO46/AV46</f>
        <v>1.9961612284069102E-2</v>
      </c>
      <c r="BA46" s="4">
        <f t="shared" ref="BA46:BC49" si="35">AX46*100</f>
        <v>75.94369801663467</v>
      </c>
      <c r="BB46" s="4">
        <f t="shared" si="35"/>
        <v>22.060140754958411</v>
      </c>
      <c r="BC46" s="4">
        <f t="shared" si="35"/>
        <v>1.9961612284069101</v>
      </c>
      <c r="BD46" s="4">
        <f t="shared" ref="BD46:BD49" si="36">SUM(BA46:BC46)</f>
        <v>99.999999999999986</v>
      </c>
    </row>
    <row r="47" spans="1:56" s="3" customFormat="1" ht="12.95" customHeight="1" x14ac:dyDescent="0.2">
      <c r="A47" s="17"/>
      <c r="B47" s="2">
        <v>43005</v>
      </c>
      <c r="C47" s="17" t="s">
        <v>332</v>
      </c>
      <c r="D47" s="3">
        <v>113.89</v>
      </c>
      <c r="E47" s="3">
        <v>2835.5899999999997</v>
      </c>
      <c r="F47" s="3">
        <v>2836.7899999999995</v>
      </c>
      <c r="G47" s="3">
        <v>-1259.7899999999997</v>
      </c>
      <c r="H47" s="3" t="s">
        <v>24</v>
      </c>
      <c r="I47" s="3" t="s">
        <v>382</v>
      </c>
      <c r="J47" s="3" t="s">
        <v>353</v>
      </c>
      <c r="K47" s="3" t="s">
        <v>356</v>
      </c>
      <c r="L47" s="3">
        <v>3</v>
      </c>
      <c r="M47" s="4">
        <v>0.02</v>
      </c>
      <c r="N47" s="4">
        <v>28.093333333333334</v>
      </c>
      <c r="O47" s="4">
        <v>1.32</v>
      </c>
      <c r="P47" s="4">
        <v>55.193333333333328</v>
      </c>
      <c r="Q47" s="4">
        <v>1.3833333333333335</v>
      </c>
      <c r="R47" s="4">
        <v>0.33</v>
      </c>
      <c r="S47" s="4">
        <v>0.06</v>
      </c>
      <c r="T47" s="4">
        <v>0.31</v>
      </c>
      <c r="U47" s="4">
        <v>13.87</v>
      </c>
      <c r="V47" s="4">
        <v>0.10666666666666667</v>
      </c>
      <c r="W47" s="4">
        <v>100.68333333333334</v>
      </c>
      <c r="X47" s="4">
        <v>60.00333333333333</v>
      </c>
      <c r="Y47" s="4">
        <v>1.3333333333333334E-2</v>
      </c>
      <c r="Z47" s="4">
        <v>14.903333333333334</v>
      </c>
      <c r="AA47" s="4">
        <v>0.55333333333333334</v>
      </c>
      <c r="AB47" s="4">
        <v>19.643333333333334</v>
      </c>
      <c r="AC47" s="4">
        <v>0.52999999999999992</v>
      </c>
      <c r="AD47" s="4">
        <v>8.666666666666667E-2</v>
      </c>
      <c r="AE47" s="4">
        <v>1.6666666666666666E-2</v>
      </c>
      <c r="AF47" s="4">
        <v>9.0000000000000011E-2</v>
      </c>
      <c r="AG47" s="4">
        <v>4.13</v>
      </c>
      <c r="AH47" s="4">
        <v>0.03</v>
      </c>
      <c r="AI47" s="4">
        <v>100</v>
      </c>
      <c r="AJ47" s="4">
        <v>6</v>
      </c>
      <c r="AK47" s="4">
        <f t="shared" si="20"/>
        <v>1.3332592633742571E-3</v>
      </c>
      <c r="AL47" s="4">
        <f t="shared" si="21"/>
        <v>1.4902505416365759</v>
      </c>
      <c r="AM47" s="4">
        <f t="shared" si="22"/>
        <v>5.533025943003167E-2</v>
      </c>
      <c r="AN47" s="4">
        <f t="shared" si="23"/>
        <v>1.9642242097661242</v>
      </c>
      <c r="AO47" s="4">
        <f t="shared" si="24"/>
        <v>5.2997055719126711E-2</v>
      </c>
      <c r="AP47" s="4">
        <f t="shared" si="25"/>
        <v>8.6661852119326709E-3</v>
      </c>
      <c r="AQ47" s="41">
        <f t="shared" si="26"/>
        <v>1.6665740792178212E-3</v>
      </c>
      <c r="AR47" s="4">
        <f t="shared" si="27"/>
        <v>8.999500027776235E-3</v>
      </c>
      <c r="AS47" s="4">
        <f t="shared" si="28"/>
        <v>0.4129770568301761</v>
      </c>
      <c r="AT47" s="4">
        <f t="shared" si="29"/>
        <v>2.9998333425920783E-3</v>
      </c>
      <c r="AU47" s="4">
        <f t="shared" si="30"/>
        <v>3.999444475306928</v>
      </c>
      <c r="AV47" s="4">
        <f t="shared" si="31"/>
        <v>1.9562246541858785</v>
      </c>
      <c r="AW47" s="4">
        <f t="shared" si="19"/>
        <v>78.301225919439588</v>
      </c>
      <c r="AX47" s="4">
        <f t="shared" si="32"/>
        <v>0.76179928437553257</v>
      </c>
      <c r="AY47" s="4">
        <f t="shared" si="33"/>
        <v>0.21110921792468904</v>
      </c>
      <c r="AZ47" s="4">
        <f t="shared" si="34"/>
        <v>2.7091497699778495E-2</v>
      </c>
      <c r="BA47" s="4">
        <f t="shared" si="35"/>
        <v>76.179928437553258</v>
      </c>
      <c r="BB47" s="4">
        <f t="shared" si="35"/>
        <v>21.110921792468904</v>
      </c>
      <c r="BC47" s="4">
        <f t="shared" si="35"/>
        <v>2.7091497699778495</v>
      </c>
      <c r="BD47" s="4">
        <f t="shared" si="36"/>
        <v>100.00000000000001</v>
      </c>
    </row>
    <row r="48" spans="1:56" s="3" customFormat="1" ht="12.95" customHeight="1" x14ac:dyDescent="0.2">
      <c r="A48" s="17"/>
      <c r="B48" s="2">
        <v>43005</v>
      </c>
      <c r="C48" s="17" t="s">
        <v>332</v>
      </c>
      <c r="D48" s="3">
        <v>113.89</v>
      </c>
      <c r="E48" s="3">
        <v>2835.5899999999997</v>
      </c>
      <c r="F48" s="3">
        <v>2836.7899999999995</v>
      </c>
      <c r="G48" s="3">
        <v>-1259.7899999999997</v>
      </c>
      <c r="H48" s="3" t="s">
        <v>24</v>
      </c>
      <c r="I48" s="3" t="s">
        <v>382</v>
      </c>
      <c r="J48" s="3" t="s">
        <v>353</v>
      </c>
      <c r="K48" s="3" t="s">
        <v>357</v>
      </c>
      <c r="L48" s="3">
        <v>5</v>
      </c>
      <c r="M48" s="4">
        <v>0.05</v>
      </c>
      <c r="N48" s="4">
        <v>28.458000000000006</v>
      </c>
      <c r="O48" s="4">
        <v>1.3439999999999999</v>
      </c>
      <c r="P48" s="4">
        <v>55.164000000000001</v>
      </c>
      <c r="Q48" s="4">
        <v>0.84000000000000008</v>
      </c>
      <c r="R48" s="4">
        <v>0.28799999999999998</v>
      </c>
      <c r="S48" s="4">
        <v>6.6000000000000003E-2</v>
      </c>
      <c r="T48" s="4">
        <v>0.314</v>
      </c>
      <c r="U48" s="4">
        <v>14.077999999999999</v>
      </c>
      <c r="V48" s="4">
        <v>0.10800000000000001</v>
      </c>
      <c r="W48" s="4">
        <v>100.712</v>
      </c>
      <c r="X48" s="4">
        <v>59.981999999999992</v>
      </c>
      <c r="Y48" s="4">
        <v>3.6000000000000004E-2</v>
      </c>
      <c r="Z48" s="4">
        <v>15.081999999999999</v>
      </c>
      <c r="AA48" s="4">
        <v>0.56000000000000005</v>
      </c>
      <c r="AB48" s="4">
        <v>19.614000000000001</v>
      </c>
      <c r="AC48" s="4">
        <v>0.318</v>
      </c>
      <c r="AD48" s="4">
        <v>7.8E-2</v>
      </c>
      <c r="AE48" s="4">
        <v>1.8000000000000002E-2</v>
      </c>
      <c r="AF48" s="4">
        <v>9.1999999999999998E-2</v>
      </c>
      <c r="AG48" s="4">
        <v>4.1839999999999993</v>
      </c>
      <c r="AH48" s="4">
        <v>0.03</v>
      </c>
      <c r="AI48" s="4">
        <v>100</v>
      </c>
      <c r="AJ48" s="4">
        <v>6</v>
      </c>
      <c r="AK48" s="4">
        <f t="shared" si="20"/>
        <v>3.6010803240972304E-3</v>
      </c>
      <c r="AL48" s="4">
        <f t="shared" si="21"/>
        <v>1.5086525957787338</v>
      </c>
      <c r="AM48" s="4">
        <f t="shared" si="22"/>
        <v>5.601680504151247E-2</v>
      </c>
      <c r="AN48" s="4">
        <f t="shared" si="23"/>
        <v>1.9619885965789741</v>
      </c>
      <c r="AO48" s="4">
        <f t="shared" si="24"/>
        <v>3.1809542862858864E-2</v>
      </c>
      <c r="AP48" s="4">
        <f t="shared" si="25"/>
        <v>7.8023407022106642E-3</v>
      </c>
      <c r="AQ48" s="41">
        <f t="shared" si="26"/>
        <v>1.8005401620486152E-3</v>
      </c>
      <c r="AR48" s="4">
        <f t="shared" si="27"/>
        <v>9.2027608282484758E-3</v>
      </c>
      <c r="AS48" s="4">
        <f t="shared" si="28"/>
        <v>0.41852555766730021</v>
      </c>
      <c r="AT48" s="4">
        <f t="shared" si="29"/>
        <v>3.0009002700810247E-3</v>
      </c>
      <c r="AU48" s="4">
        <f t="shared" si="30"/>
        <v>4.0024007202160652</v>
      </c>
      <c r="AV48" s="4">
        <f t="shared" si="31"/>
        <v>1.9589876963088928</v>
      </c>
      <c r="AW48" s="4">
        <f t="shared" si="19"/>
        <v>78.282985570434974</v>
      </c>
      <c r="AX48" s="4">
        <f t="shared" si="32"/>
        <v>0.77011846405228757</v>
      </c>
      <c r="AY48" s="4">
        <f t="shared" si="33"/>
        <v>0.21364379084967319</v>
      </c>
      <c r="AZ48" s="4">
        <f t="shared" si="34"/>
        <v>1.6237745098039217E-2</v>
      </c>
      <c r="BA48" s="4">
        <f t="shared" si="35"/>
        <v>77.011846405228752</v>
      </c>
      <c r="BB48" s="4">
        <f t="shared" si="35"/>
        <v>21.364379084967318</v>
      </c>
      <c r="BC48" s="4">
        <f t="shared" si="35"/>
        <v>1.6237745098039218</v>
      </c>
      <c r="BD48" s="4">
        <f t="shared" si="36"/>
        <v>100</v>
      </c>
    </row>
    <row r="49" spans="1:56" s="3" customFormat="1" ht="12.95" customHeight="1" x14ac:dyDescent="0.2">
      <c r="A49" s="17"/>
      <c r="B49" s="2">
        <v>43005</v>
      </c>
      <c r="C49" s="17" t="s">
        <v>332</v>
      </c>
      <c r="D49" s="3">
        <v>113.89</v>
      </c>
      <c r="E49" s="3">
        <v>2835.5899999999997</v>
      </c>
      <c r="F49" s="3">
        <v>2836.7899999999995</v>
      </c>
      <c r="G49" s="3">
        <v>-1259.7899999999997</v>
      </c>
      <c r="H49" s="3" t="s">
        <v>24</v>
      </c>
      <c r="I49" s="3" t="s">
        <v>382</v>
      </c>
      <c r="J49" s="3" t="s">
        <v>353</v>
      </c>
      <c r="K49" s="3" t="s">
        <v>368</v>
      </c>
      <c r="L49" s="3">
        <v>3</v>
      </c>
      <c r="M49" s="4">
        <v>0.08</v>
      </c>
      <c r="N49" s="4">
        <v>28.013333333333335</v>
      </c>
      <c r="O49" s="4">
        <v>1.2933333333333334</v>
      </c>
      <c r="P49" s="4">
        <v>55.34</v>
      </c>
      <c r="Q49" s="4">
        <v>1.1466666666666667</v>
      </c>
      <c r="R49" s="4">
        <v>0.32666666666666666</v>
      </c>
      <c r="S49" s="4">
        <v>6.3333333333333339E-2</v>
      </c>
      <c r="T49" s="4">
        <v>0.33333333333333331</v>
      </c>
      <c r="U49" s="4">
        <v>14.333333333333334</v>
      </c>
      <c r="V49" s="4">
        <v>0.13333333333333333</v>
      </c>
      <c r="W49" s="4">
        <v>101.07333333333334</v>
      </c>
      <c r="X49" s="4">
        <v>59.993333333333332</v>
      </c>
      <c r="Y49" s="4">
        <v>5.6666666666666671E-2</v>
      </c>
      <c r="Z49" s="4">
        <v>14.823333333333332</v>
      </c>
      <c r="AA49" s="4">
        <v>0.54333333333333333</v>
      </c>
      <c r="AB49" s="4">
        <v>19.646666666666665</v>
      </c>
      <c r="AC49" s="4">
        <v>0.4366666666666667</v>
      </c>
      <c r="AD49" s="4">
        <v>8.666666666666667E-2</v>
      </c>
      <c r="AE49" s="4">
        <v>0.02</v>
      </c>
      <c r="AF49" s="4">
        <v>0.10000000000000002</v>
      </c>
      <c r="AG49" s="4">
        <v>4.2566666666666668</v>
      </c>
      <c r="AH49" s="4">
        <v>3.6666666666666667E-2</v>
      </c>
      <c r="AI49" s="4">
        <v>100</v>
      </c>
      <c r="AJ49" s="4">
        <v>6</v>
      </c>
      <c r="AK49" s="4">
        <f t="shared" si="20"/>
        <v>5.6672963662629189E-3</v>
      </c>
      <c r="AL49" s="4">
        <f t="shared" si="21"/>
        <v>1.4824980553394822</v>
      </c>
      <c r="AM49" s="4">
        <f t="shared" si="22"/>
        <v>5.4339371041226804E-2</v>
      </c>
      <c r="AN49" s="4">
        <f t="shared" si="23"/>
        <v>1.9648849872208023</v>
      </c>
      <c r="AO49" s="4">
        <f t="shared" si="24"/>
        <v>4.3671519057673081E-2</v>
      </c>
      <c r="AP49" s="4">
        <f t="shared" si="25"/>
        <v>8.6676297366374052E-3</v>
      </c>
      <c r="AQ49" s="41">
        <f t="shared" si="26"/>
        <v>2.000222246916324E-3</v>
      </c>
      <c r="AR49" s="4">
        <f t="shared" si="27"/>
        <v>1.0001111234581623E-2</v>
      </c>
      <c r="AS49" s="4">
        <f t="shared" si="28"/>
        <v>0.42571396821869101</v>
      </c>
      <c r="AT49" s="4">
        <f t="shared" si="29"/>
        <v>3.6670741193465944E-3</v>
      </c>
      <c r="AU49" s="4">
        <f t="shared" si="30"/>
        <v>4.0011112345816198</v>
      </c>
      <c r="AV49" s="4">
        <f t="shared" si="31"/>
        <v>1.9518835426158463</v>
      </c>
      <c r="AW49" s="4">
        <f t="shared" si="19"/>
        <v>77.690426275331944</v>
      </c>
      <c r="AX49" s="4">
        <f t="shared" si="32"/>
        <v>0.75952177625960715</v>
      </c>
      <c r="AY49" s="4">
        <f t="shared" si="33"/>
        <v>0.21810418445772844</v>
      </c>
      <c r="AZ49" s="4">
        <f t="shared" si="34"/>
        <v>2.237403928266439E-2</v>
      </c>
      <c r="BA49" s="4">
        <f t="shared" si="35"/>
        <v>75.952177625960715</v>
      </c>
      <c r="BB49" s="4">
        <f t="shared" si="35"/>
        <v>21.810418445772843</v>
      </c>
      <c r="BC49" s="4">
        <f t="shared" si="35"/>
        <v>2.2374039282664389</v>
      </c>
      <c r="BD49" s="4">
        <f t="shared" si="36"/>
        <v>100</v>
      </c>
    </row>
    <row r="50" spans="1:56" s="3" customFormat="1" ht="12.95" customHeight="1" x14ac:dyDescent="0.2">
      <c r="A50" s="17">
        <v>11</v>
      </c>
      <c r="B50" s="2">
        <v>43003</v>
      </c>
      <c r="C50" s="17" t="s">
        <v>333</v>
      </c>
      <c r="D50" s="3">
        <v>149</v>
      </c>
      <c r="E50" s="3">
        <v>2870.7</v>
      </c>
      <c r="F50" s="3">
        <v>2886.5099999999998</v>
      </c>
      <c r="G50" s="3">
        <v>-1294.8999999999999</v>
      </c>
      <c r="H50" s="3" t="s">
        <v>24</v>
      </c>
      <c r="I50" s="3" t="s">
        <v>248</v>
      </c>
      <c r="J50" s="3" t="s">
        <v>353</v>
      </c>
      <c r="K50" s="3" t="s">
        <v>354</v>
      </c>
      <c r="L50" s="3">
        <v>3</v>
      </c>
      <c r="M50" s="4">
        <v>0.08</v>
      </c>
      <c r="N50" s="4">
        <v>27.88</v>
      </c>
      <c r="O50" s="4">
        <v>1.2633333333333334</v>
      </c>
      <c r="P50" s="4">
        <v>54.84</v>
      </c>
      <c r="Q50" s="4">
        <v>1.5933333333333335</v>
      </c>
      <c r="R50" s="4">
        <v>0.28000000000000003</v>
      </c>
      <c r="S50" s="4">
        <v>3.6666666666666667E-2</v>
      </c>
      <c r="T50" s="4">
        <v>0.32</v>
      </c>
      <c r="U50" s="4">
        <v>14.219999999999999</v>
      </c>
      <c r="V50" s="4">
        <v>0.12666666666666668</v>
      </c>
      <c r="W50" s="4">
        <v>100.64333333333333</v>
      </c>
      <c r="X50" s="4">
        <v>59.943333333333328</v>
      </c>
      <c r="Y50" s="4">
        <v>5.6666666666666664E-2</v>
      </c>
      <c r="Z50" s="4">
        <v>14.823333333333332</v>
      </c>
      <c r="AA50" s="4">
        <v>0.53</v>
      </c>
      <c r="AB50" s="4">
        <v>19.569999999999997</v>
      </c>
      <c r="AC50" s="4">
        <v>0.61</v>
      </c>
      <c r="AD50" s="4">
        <v>7.3333333333333348E-2</v>
      </c>
      <c r="AE50" s="4">
        <v>0.01</v>
      </c>
      <c r="AF50" s="4">
        <v>9.6666666666666679E-2</v>
      </c>
      <c r="AG50" s="4">
        <v>4.2433333333333332</v>
      </c>
      <c r="AH50" s="4">
        <v>3.3333333333333333E-2</v>
      </c>
      <c r="AI50" s="4">
        <v>100</v>
      </c>
      <c r="AJ50" s="4">
        <v>6</v>
      </c>
      <c r="AK50" s="4">
        <f t="shared" si="20"/>
        <v>5.6720235778235E-3</v>
      </c>
      <c r="AL50" s="4">
        <f t="shared" si="21"/>
        <v>1.4837346382694767</v>
      </c>
      <c r="AM50" s="4">
        <f t="shared" si="22"/>
        <v>5.3050102874937444E-2</v>
      </c>
      <c r="AN50" s="4">
        <f t="shared" si="23"/>
        <v>1.9588500250236331</v>
      </c>
      <c r="AO50" s="4">
        <f t="shared" si="24"/>
        <v>6.1057665573041209E-2</v>
      </c>
      <c r="AP50" s="4">
        <f t="shared" si="25"/>
        <v>7.3402658065951192E-3</v>
      </c>
      <c r="AQ50" s="41">
        <f t="shared" si="26"/>
        <v>1.0009453372629706E-3</v>
      </c>
      <c r="AR50" s="4">
        <f t="shared" si="27"/>
        <v>9.6758049268753834E-3</v>
      </c>
      <c r="AS50" s="4">
        <f t="shared" si="28"/>
        <v>0.42473447144525384</v>
      </c>
      <c r="AT50" s="4">
        <f t="shared" si="29"/>
        <v>3.3364844575432353E-3</v>
      </c>
      <c r="AU50" s="4">
        <f t="shared" ref="AU50:AU76" si="37">SUM(AK50:AT50)</f>
        <v>4.0084524272924424</v>
      </c>
      <c r="AV50" s="4">
        <f t="shared" ref="AV50:AV76" si="38">AO50+AL50+AS50</f>
        <v>1.9695267752877719</v>
      </c>
      <c r="AW50" s="4">
        <f t="shared" si="19"/>
        <v>77.74475524475524</v>
      </c>
      <c r="AX50" s="4">
        <f t="shared" ref="AX50:AX76" si="39">AL50/AV50</f>
        <v>0.7533457563950533</v>
      </c>
      <c r="AY50" s="4">
        <f t="shared" ref="AY50:AY69" si="40">AS50/AV50</f>
        <v>0.21565305776723698</v>
      </c>
      <c r="AZ50" s="4">
        <f t="shared" ref="AZ50:AZ76" si="41">AO50/AV50</f>
        <v>3.1001185837709638E-2</v>
      </c>
      <c r="BA50" s="4">
        <f t="shared" ref="BA50:BA69" si="42">AX50*100</f>
        <v>75.334575639505331</v>
      </c>
      <c r="BB50" s="4">
        <f t="shared" ref="BB50:BB69" si="43">AY50*100</f>
        <v>21.565305776723697</v>
      </c>
      <c r="BC50" s="4">
        <f t="shared" ref="BC50:BC69" si="44">AZ50*100</f>
        <v>3.1001185837709637</v>
      </c>
      <c r="BD50" s="4">
        <f t="shared" ref="BD50:BD69" si="45">SUM(BA50:BC50)</f>
        <v>99.999999999999986</v>
      </c>
    </row>
    <row r="51" spans="1:56" s="3" customFormat="1" ht="12.95" customHeight="1" x14ac:dyDescent="0.2">
      <c r="A51" s="17"/>
      <c r="B51" s="2">
        <v>43003</v>
      </c>
      <c r="C51" s="17" t="s">
        <v>333</v>
      </c>
      <c r="D51" s="3">
        <v>149</v>
      </c>
      <c r="E51" s="3">
        <v>2870.7</v>
      </c>
      <c r="F51" s="3">
        <v>2886.5099999999998</v>
      </c>
      <c r="G51" s="3">
        <v>-1294.8999999999999</v>
      </c>
      <c r="H51" s="3" t="s">
        <v>24</v>
      </c>
      <c r="I51" s="3" t="s">
        <v>248</v>
      </c>
      <c r="J51" s="3" t="s">
        <v>353</v>
      </c>
      <c r="K51" s="3" t="s">
        <v>355</v>
      </c>
      <c r="L51" s="3">
        <v>3</v>
      </c>
      <c r="M51" s="4">
        <v>0.04</v>
      </c>
      <c r="N51" s="4">
        <v>27.723333333333333</v>
      </c>
      <c r="O51" s="4">
        <v>1.4133333333333333</v>
      </c>
      <c r="P51" s="4">
        <v>54.28</v>
      </c>
      <c r="Q51" s="4">
        <v>0.90666666666666662</v>
      </c>
      <c r="R51" s="4">
        <v>0.26</v>
      </c>
      <c r="S51" s="4">
        <v>3.3333333333333333E-2</v>
      </c>
      <c r="T51" s="4">
        <v>0.32666666666666666</v>
      </c>
      <c r="U51" s="4">
        <v>14.926666666666668</v>
      </c>
      <c r="V51" s="4">
        <v>0.13666666666666669</v>
      </c>
      <c r="W51" s="4">
        <v>100.04</v>
      </c>
      <c r="X51" s="4">
        <v>59.943333333333328</v>
      </c>
      <c r="Y51" s="4">
        <v>2.6666666666666668E-2</v>
      </c>
      <c r="Z51" s="4">
        <v>14.86</v>
      </c>
      <c r="AA51" s="4">
        <v>0.59666666666666668</v>
      </c>
      <c r="AB51" s="4">
        <v>19.52</v>
      </c>
      <c r="AC51" s="4">
        <v>0.34666666666666668</v>
      </c>
      <c r="AD51" s="4">
        <v>7.0000000000000007E-2</v>
      </c>
      <c r="AE51" s="4">
        <v>6.6666666666666671E-3</v>
      </c>
      <c r="AF51" s="4">
        <v>0.10333333333333335</v>
      </c>
      <c r="AG51" s="4">
        <v>4.49</v>
      </c>
      <c r="AH51" s="4">
        <v>0.04</v>
      </c>
      <c r="AI51" s="4">
        <v>100</v>
      </c>
      <c r="AJ51" s="4">
        <v>6</v>
      </c>
      <c r="AK51" s="4">
        <f t="shared" si="20"/>
        <v>2.6691875660345885E-3</v>
      </c>
      <c r="AL51" s="4">
        <f t="shared" si="21"/>
        <v>1.4874047711727743</v>
      </c>
      <c r="AM51" s="4">
        <f t="shared" si="22"/>
        <v>5.9723071790023917E-2</v>
      </c>
      <c r="AN51" s="4">
        <f t="shared" si="23"/>
        <v>1.9538452983373187</v>
      </c>
      <c r="AO51" s="4">
        <f t="shared" si="24"/>
        <v>3.4699438358449651E-2</v>
      </c>
      <c r="AP51" s="4">
        <f t="shared" si="25"/>
        <v>7.0066173608407953E-3</v>
      </c>
      <c r="AQ51" s="41">
        <f t="shared" si="26"/>
        <v>6.6729689150864713E-4</v>
      </c>
      <c r="AR51" s="4">
        <f t="shared" si="27"/>
        <v>1.0343101818384031E-2</v>
      </c>
      <c r="AS51" s="4">
        <f t="shared" si="28"/>
        <v>0.44942445643107382</v>
      </c>
      <c r="AT51" s="4">
        <f t="shared" si="29"/>
        <v>4.0037813490518825E-3</v>
      </c>
      <c r="AU51" s="4">
        <f t="shared" si="37"/>
        <v>4.0097870210754607</v>
      </c>
      <c r="AV51" s="4">
        <f t="shared" si="38"/>
        <v>1.9715286659622977</v>
      </c>
      <c r="AW51" s="4">
        <f t="shared" si="19"/>
        <v>76.795865633074939</v>
      </c>
      <c r="AX51" s="4">
        <f t="shared" si="39"/>
        <v>0.7544423760365544</v>
      </c>
      <c r="AY51" s="4">
        <f t="shared" si="40"/>
        <v>0.22795735319004909</v>
      </c>
      <c r="AZ51" s="4">
        <f t="shared" si="41"/>
        <v>1.7600270773396515E-2</v>
      </c>
      <c r="BA51" s="4">
        <f t="shared" si="42"/>
        <v>75.444237603655438</v>
      </c>
      <c r="BB51" s="4">
        <f t="shared" si="43"/>
        <v>22.795735319004908</v>
      </c>
      <c r="BC51" s="4">
        <f t="shared" si="44"/>
        <v>1.7600270773396516</v>
      </c>
      <c r="BD51" s="4">
        <f t="shared" si="45"/>
        <v>100</v>
      </c>
    </row>
    <row r="52" spans="1:56" s="3" customFormat="1" ht="12.95" customHeight="1" x14ac:dyDescent="0.2">
      <c r="A52" s="17"/>
      <c r="B52" s="2">
        <v>43003</v>
      </c>
      <c r="C52" s="17" t="s">
        <v>333</v>
      </c>
      <c r="D52" s="3">
        <v>149</v>
      </c>
      <c r="E52" s="3">
        <v>2870.7</v>
      </c>
      <c r="F52" s="3">
        <v>2886.5099999999998</v>
      </c>
      <c r="G52" s="3">
        <v>-1294.8999999999999</v>
      </c>
      <c r="H52" s="3" t="s">
        <v>24</v>
      </c>
      <c r="I52" s="3" t="s">
        <v>248</v>
      </c>
      <c r="J52" s="3" t="s">
        <v>353</v>
      </c>
      <c r="K52" s="3" t="s">
        <v>357</v>
      </c>
      <c r="L52" s="3">
        <v>3</v>
      </c>
      <c r="M52" s="4">
        <v>2.3333333333333334E-2</v>
      </c>
      <c r="N52" s="4">
        <v>27.933333333333334</v>
      </c>
      <c r="O52" s="4">
        <v>1.29</v>
      </c>
      <c r="P52" s="4">
        <v>54.556666666666672</v>
      </c>
      <c r="Q52" s="4">
        <v>1.0633333333333332</v>
      </c>
      <c r="R52" s="4">
        <v>0.27666666666666667</v>
      </c>
      <c r="S52" s="4">
        <v>1.3333333333333334E-2</v>
      </c>
      <c r="T52" s="4">
        <v>0.33</v>
      </c>
      <c r="U52" s="4">
        <v>14.366666666666665</v>
      </c>
      <c r="V52" s="4">
        <v>0.12</v>
      </c>
      <c r="W52" s="4">
        <v>99.986666666666665</v>
      </c>
      <c r="X52" s="4">
        <v>59.963333333333331</v>
      </c>
      <c r="Y52" s="4">
        <v>1.6666666666666666E-2</v>
      </c>
      <c r="Z52" s="4">
        <v>14.946666666666665</v>
      </c>
      <c r="AA52" s="4">
        <v>0.54333333333333333</v>
      </c>
      <c r="AB52" s="4">
        <v>19.586666666666666</v>
      </c>
      <c r="AC52" s="4">
        <v>0.41</v>
      </c>
      <c r="AD52" s="4">
        <v>7.6666666666666675E-2</v>
      </c>
      <c r="AE52" s="4">
        <v>3.3333333333333335E-3</v>
      </c>
      <c r="AF52" s="4">
        <v>9.9999999999999992E-2</v>
      </c>
      <c r="AG52" s="4">
        <v>4.3133333333333335</v>
      </c>
      <c r="AH52" s="4">
        <v>3.6666666666666667E-2</v>
      </c>
      <c r="AI52" s="4">
        <v>100</v>
      </c>
      <c r="AJ52" s="4">
        <v>6</v>
      </c>
      <c r="AK52" s="4">
        <f t="shared" si="20"/>
        <v>1.667685807993774E-3</v>
      </c>
      <c r="AL52" s="4">
        <f t="shared" si="21"/>
        <v>1.4955806326088164</v>
      </c>
      <c r="AM52" s="4">
        <f t="shared" si="22"/>
        <v>5.4366557340597033E-2</v>
      </c>
      <c r="AN52" s="4">
        <f t="shared" si="23"/>
        <v>1.959864361554283</v>
      </c>
      <c r="AO52" s="4">
        <f t="shared" si="24"/>
        <v>4.1025070876646835E-2</v>
      </c>
      <c r="AP52" s="4">
        <f t="shared" si="25"/>
        <v>7.671354716771361E-3</v>
      </c>
      <c r="AQ52" s="41">
        <f t="shared" si="26"/>
        <v>3.3353716159875479E-4</v>
      </c>
      <c r="AR52" s="4">
        <f t="shared" si="27"/>
        <v>1.0006114847962643E-2</v>
      </c>
      <c r="AS52" s="4">
        <f t="shared" si="28"/>
        <v>0.43159708710878869</v>
      </c>
      <c r="AT52" s="4">
        <f t="shared" si="29"/>
        <v>3.6689087775863029E-3</v>
      </c>
      <c r="AU52" s="4">
        <f t="shared" si="37"/>
        <v>4.0057813108010452</v>
      </c>
      <c r="AV52" s="4">
        <f t="shared" si="38"/>
        <v>1.9682027905942518</v>
      </c>
      <c r="AW52" s="4">
        <f t="shared" si="19"/>
        <v>77.604707511249558</v>
      </c>
      <c r="AX52" s="4">
        <f t="shared" si="39"/>
        <v>0.75987120826978483</v>
      </c>
      <c r="AY52" s="4">
        <f t="shared" si="40"/>
        <v>0.21928486697169972</v>
      </c>
      <c r="AZ52" s="4">
        <f t="shared" si="41"/>
        <v>2.0843924758515507E-2</v>
      </c>
      <c r="BA52" s="4">
        <f t="shared" si="42"/>
        <v>75.987120826978483</v>
      </c>
      <c r="BB52" s="4">
        <f t="shared" si="43"/>
        <v>21.928486697169973</v>
      </c>
      <c r="BC52" s="4">
        <f t="shared" si="44"/>
        <v>2.0843924758515509</v>
      </c>
      <c r="BD52" s="4">
        <f t="shared" si="45"/>
        <v>100</v>
      </c>
    </row>
    <row r="53" spans="1:56" s="3" customFormat="1" ht="12.95" customHeight="1" x14ac:dyDescent="0.2">
      <c r="A53" s="17">
        <v>12</v>
      </c>
      <c r="B53" s="2">
        <v>43004</v>
      </c>
      <c r="C53" s="17" t="s">
        <v>334</v>
      </c>
      <c r="D53" s="3">
        <v>159.80000000000001</v>
      </c>
      <c r="E53" s="5">
        <v>2881.5</v>
      </c>
      <c r="F53" s="5">
        <v>2898.06</v>
      </c>
      <c r="G53" s="5">
        <v>-1305.7</v>
      </c>
      <c r="H53" s="3" t="s">
        <v>24</v>
      </c>
      <c r="I53" s="5" t="s">
        <v>383</v>
      </c>
      <c r="J53" s="3" t="s">
        <v>353</v>
      </c>
      <c r="K53" s="3" t="s">
        <v>356</v>
      </c>
      <c r="L53" s="3">
        <v>3</v>
      </c>
      <c r="M53" s="4">
        <v>6.3333333333333339E-2</v>
      </c>
      <c r="N53" s="4">
        <v>25.676666666666666</v>
      </c>
      <c r="O53" s="4">
        <v>1.2033333333333334</v>
      </c>
      <c r="P53" s="4">
        <v>54.063333333333333</v>
      </c>
      <c r="Q53" s="4">
        <v>1.18</v>
      </c>
      <c r="R53" s="4">
        <v>0.32</v>
      </c>
      <c r="S53" s="4">
        <v>2.6666666666666668E-2</v>
      </c>
      <c r="T53" s="4">
        <v>0.34999999999999992</v>
      </c>
      <c r="U53" s="4">
        <v>16.383333333333336</v>
      </c>
      <c r="V53" s="4">
        <v>0.12666666666666668</v>
      </c>
      <c r="W53" s="4">
        <v>99.383333333333326</v>
      </c>
      <c r="X53" s="4">
        <v>60.033333333333331</v>
      </c>
      <c r="Y53" s="4">
        <v>4.3333333333333335E-2</v>
      </c>
      <c r="Z53" s="4">
        <v>13.969999999999999</v>
      </c>
      <c r="AA53" s="4">
        <v>0.51666666666666672</v>
      </c>
      <c r="AB53" s="4">
        <v>19.733333333333334</v>
      </c>
      <c r="AC53" s="4">
        <v>0.46333333333333337</v>
      </c>
      <c r="AD53" s="4">
        <v>8.666666666666667E-2</v>
      </c>
      <c r="AE53" s="4">
        <v>6.6666666666666671E-3</v>
      </c>
      <c r="AF53" s="4">
        <v>0.10666666666666667</v>
      </c>
      <c r="AG53" s="4">
        <v>5</v>
      </c>
      <c r="AH53" s="4">
        <v>3.6666666666666667E-2</v>
      </c>
      <c r="AI53" s="4">
        <v>100</v>
      </c>
      <c r="AJ53" s="4">
        <v>6</v>
      </c>
      <c r="AK53" s="4">
        <f t="shared" si="20"/>
        <v>4.330927262631872E-3</v>
      </c>
      <c r="AL53" s="4">
        <f t="shared" si="21"/>
        <v>1.396224319822321</v>
      </c>
      <c r="AM53" s="4">
        <f t="shared" si="22"/>
        <v>5.1637978900610781E-2</v>
      </c>
      <c r="AN53" s="4">
        <f t="shared" si="23"/>
        <v>1.97223764575236</v>
      </c>
      <c r="AO53" s="4">
        <f t="shared" si="24"/>
        <v>4.6307606885063864E-2</v>
      </c>
      <c r="AP53" s="4">
        <f t="shared" si="25"/>
        <v>8.661854525263744E-3</v>
      </c>
      <c r="AQ53" s="41">
        <f t="shared" si="26"/>
        <v>6.6629650194336494E-4</v>
      </c>
      <c r="AR53" s="4">
        <f t="shared" si="27"/>
        <v>1.0660744031093839E-2</v>
      </c>
      <c r="AS53" s="4">
        <f t="shared" si="28"/>
        <v>0.49972237645752365</v>
      </c>
      <c r="AT53" s="4">
        <f t="shared" si="29"/>
        <v>3.6646307606885069E-3</v>
      </c>
      <c r="AU53" s="4">
        <f t="shared" si="37"/>
        <v>3.994114380899501</v>
      </c>
      <c r="AV53" s="4">
        <f t="shared" si="38"/>
        <v>1.9422543031649084</v>
      </c>
      <c r="AW53" s="4">
        <f t="shared" si="19"/>
        <v>73.642593568792819</v>
      </c>
      <c r="AX53" s="4">
        <f t="shared" si="39"/>
        <v>0.71886792452830184</v>
      </c>
      <c r="AY53" s="4">
        <f t="shared" si="40"/>
        <v>0.25728987993138941</v>
      </c>
      <c r="AZ53" s="4">
        <f t="shared" si="41"/>
        <v>2.3842195540308753E-2</v>
      </c>
      <c r="BA53" s="4">
        <f t="shared" si="42"/>
        <v>71.886792452830178</v>
      </c>
      <c r="BB53" s="4">
        <f t="shared" si="43"/>
        <v>25.72898799313894</v>
      </c>
      <c r="BC53" s="4">
        <f t="shared" si="44"/>
        <v>2.3842195540308753</v>
      </c>
      <c r="BD53" s="4">
        <f t="shared" si="45"/>
        <v>100</v>
      </c>
    </row>
    <row r="54" spans="1:56" s="7" customFormat="1" ht="12.95" customHeight="1" x14ac:dyDescent="0.2">
      <c r="A54" s="8"/>
      <c r="B54" s="32">
        <v>43004</v>
      </c>
      <c r="C54" s="8" t="s">
        <v>334</v>
      </c>
      <c r="D54" s="5">
        <v>159.80000000000001</v>
      </c>
      <c r="E54" s="3">
        <v>2881.5</v>
      </c>
      <c r="F54" s="3">
        <v>2898.06</v>
      </c>
      <c r="G54" s="3">
        <v>-1305.7</v>
      </c>
      <c r="H54" s="3" t="s">
        <v>24</v>
      </c>
      <c r="I54" s="3" t="s">
        <v>383</v>
      </c>
      <c r="J54" s="5" t="s">
        <v>353</v>
      </c>
      <c r="K54" s="5" t="s">
        <v>356</v>
      </c>
      <c r="L54" s="5">
        <v>3</v>
      </c>
      <c r="M54" s="6">
        <v>6.3333333333333339E-2</v>
      </c>
      <c r="N54" s="6">
        <v>25.676666666666666</v>
      </c>
      <c r="O54" s="6">
        <v>1.2033333333333334</v>
      </c>
      <c r="P54" s="6">
        <v>54.063333333333333</v>
      </c>
      <c r="Q54" s="6">
        <v>1.18</v>
      </c>
      <c r="R54" s="6">
        <v>0.32</v>
      </c>
      <c r="S54" s="6">
        <v>2.6666666666666668E-2</v>
      </c>
      <c r="T54" s="6">
        <v>0.34999999999999992</v>
      </c>
      <c r="U54" s="6">
        <v>16.383333333333336</v>
      </c>
      <c r="V54" s="6">
        <v>0.12666666666666668</v>
      </c>
      <c r="W54" s="6">
        <v>99.383333333333326</v>
      </c>
      <c r="X54" s="6">
        <v>60.033333333333331</v>
      </c>
      <c r="Y54" s="6">
        <v>4.3333333333333335E-2</v>
      </c>
      <c r="Z54" s="6">
        <v>13.969999999999999</v>
      </c>
      <c r="AA54" s="6">
        <v>0.51666666666666672</v>
      </c>
      <c r="AB54" s="6">
        <v>19.733333333333334</v>
      </c>
      <c r="AC54" s="6">
        <v>0.46333333333333337</v>
      </c>
      <c r="AD54" s="6">
        <v>8.666666666666667E-2</v>
      </c>
      <c r="AE54" s="6">
        <v>6.6666666666666671E-3</v>
      </c>
      <c r="AF54" s="6">
        <v>0.10666666666666667</v>
      </c>
      <c r="AG54" s="6">
        <v>5</v>
      </c>
      <c r="AH54" s="6">
        <v>3.6666666666666667E-2</v>
      </c>
      <c r="AI54" s="6">
        <v>100</v>
      </c>
      <c r="AJ54" s="6">
        <v>6</v>
      </c>
      <c r="AK54" s="6">
        <f t="shared" si="20"/>
        <v>4.330927262631872E-3</v>
      </c>
      <c r="AL54" s="6">
        <f t="shared" si="21"/>
        <v>1.396224319822321</v>
      </c>
      <c r="AM54" s="6">
        <f t="shared" si="22"/>
        <v>5.1637978900610781E-2</v>
      </c>
      <c r="AN54" s="6">
        <f t="shared" si="23"/>
        <v>1.97223764575236</v>
      </c>
      <c r="AO54" s="6">
        <f t="shared" si="24"/>
        <v>4.6307606885063864E-2</v>
      </c>
      <c r="AP54" s="6">
        <f t="shared" si="25"/>
        <v>8.661854525263744E-3</v>
      </c>
      <c r="AQ54" s="42">
        <f t="shared" si="26"/>
        <v>6.6629650194336494E-4</v>
      </c>
      <c r="AR54" s="6">
        <f t="shared" si="27"/>
        <v>1.0660744031093839E-2</v>
      </c>
      <c r="AS54" s="6">
        <f t="shared" si="28"/>
        <v>0.49972237645752365</v>
      </c>
      <c r="AT54" s="6">
        <f t="shared" si="29"/>
        <v>3.6646307606885069E-3</v>
      </c>
      <c r="AU54" s="6">
        <f t="shared" si="37"/>
        <v>3.994114380899501</v>
      </c>
      <c r="AV54" s="6">
        <f t="shared" si="38"/>
        <v>1.9422543031649084</v>
      </c>
      <c r="AW54" s="4">
        <f t="shared" si="19"/>
        <v>73.642593568792819</v>
      </c>
      <c r="AX54" s="6">
        <f t="shared" si="39"/>
        <v>0.71886792452830184</v>
      </c>
      <c r="AY54" s="6">
        <f t="shared" si="40"/>
        <v>0.25728987993138941</v>
      </c>
      <c r="AZ54" s="6">
        <f t="shared" si="41"/>
        <v>2.3842195540308753E-2</v>
      </c>
      <c r="BA54" s="6">
        <f t="shared" si="42"/>
        <v>71.886792452830178</v>
      </c>
      <c r="BB54" s="6">
        <f t="shared" si="43"/>
        <v>25.72898799313894</v>
      </c>
      <c r="BC54" s="6">
        <f t="shared" si="44"/>
        <v>2.3842195540308753</v>
      </c>
      <c r="BD54" s="6">
        <f t="shared" si="45"/>
        <v>100</v>
      </c>
    </row>
    <row r="55" spans="1:56" s="3" customFormat="1" ht="12.95" customHeight="1" x14ac:dyDescent="0.2">
      <c r="A55" s="17">
        <v>13</v>
      </c>
      <c r="B55" s="2">
        <v>43003</v>
      </c>
      <c r="C55" s="17" t="s">
        <v>335</v>
      </c>
      <c r="D55" s="3">
        <v>174.1</v>
      </c>
      <c r="E55" s="5">
        <v>2895.7999999999997</v>
      </c>
      <c r="F55" s="5">
        <v>2921.6999999999994</v>
      </c>
      <c r="G55" s="5">
        <v>-1319.9999999999998</v>
      </c>
      <c r="H55" s="3" t="s">
        <v>24</v>
      </c>
      <c r="I55" s="5" t="s">
        <v>379</v>
      </c>
      <c r="J55" s="3" t="s">
        <v>353</v>
      </c>
      <c r="K55" s="3" t="s">
        <v>354</v>
      </c>
      <c r="L55" s="3">
        <v>3</v>
      </c>
      <c r="M55" s="4">
        <v>2.6666666666666668E-2</v>
      </c>
      <c r="N55" s="4">
        <v>29.00333333333333</v>
      </c>
      <c r="O55" s="4">
        <v>1.41</v>
      </c>
      <c r="P55" s="4">
        <v>55.096666666666664</v>
      </c>
      <c r="Q55" s="4">
        <v>0.70333333333333348</v>
      </c>
      <c r="R55" s="4">
        <v>0.24666666666666667</v>
      </c>
      <c r="S55" s="4">
        <v>8.3333333333333329E-2</v>
      </c>
      <c r="T55" s="4">
        <v>0.3</v>
      </c>
      <c r="U55" s="4">
        <v>13.87</v>
      </c>
      <c r="V55" s="4">
        <v>9.6666666666666679E-2</v>
      </c>
      <c r="W55" s="4">
        <v>100.83999999999999</v>
      </c>
      <c r="X55" s="4">
        <v>59.949999999999996</v>
      </c>
      <c r="Y55" s="4">
        <v>1.6666666666666666E-2</v>
      </c>
      <c r="Z55" s="4">
        <v>15.326666666666668</v>
      </c>
      <c r="AA55" s="4">
        <v>0.59</v>
      </c>
      <c r="AB55" s="4">
        <v>19.533333333333335</v>
      </c>
      <c r="AC55" s="4">
        <v>0.26666666666666666</v>
      </c>
      <c r="AD55" s="4">
        <v>6.6666666666666666E-2</v>
      </c>
      <c r="AE55" s="4">
        <v>2.3333333333333334E-2</v>
      </c>
      <c r="AF55" s="4">
        <v>8.666666666666667E-2</v>
      </c>
      <c r="AG55" s="4">
        <v>4.1133333333333333</v>
      </c>
      <c r="AH55" s="4">
        <v>0.03</v>
      </c>
      <c r="AI55" s="4">
        <v>100</v>
      </c>
      <c r="AJ55" s="4">
        <v>6</v>
      </c>
      <c r="AK55" s="4">
        <f t="shared" si="20"/>
        <v>1.6680567139282735E-3</v>
      </c>
      <c r="AL55" s="4">
        <f t="shared" si="21"/>
        <v>1.5339449541284405</v>
      </c>
      <c r="AM55" s="4">
        <f t="shared" si="22"/>
        <v>5.9049207673060884E-2</v>
      </c>
      <c r="AN55" s="4">
        <f t="shared" si="23"/>
        <v>1.9549624687239369</v>
      </c>
      <c r="AO55" s="4">
        <f t="shared" si="24"/>
        <v>2.6688907422852376E-2</v>
      </c>
      <c r="AP55" s="4">
        <f t="shared" si="25"/>
        <v>6.672226855713094E-3</v>
      </c>
      <c r="AQ55" s="41">
        <f t="shared" si="26"/>
        <v>2.3352793994995832E-3</v>
      </c>
      <c r="AR55" s="4">
        <f t="shared" si="27"/>
        <v>8.6738949124270225E-3</v>
      </c>
      <c r="AS55" s="4">
        <f t="shared" si="28"/>
        <v>0.41167639699749792</v>
      </c>
      <c r="AT55" s="4">
        <f t="shared" si="29"/>
        <v>3.0025020850708924E-3</v>
      </c>
      <c r="AU55" s="4">
        <f t="shared" si="37"/>
        <v>4.0086738949124268</v>
      </c>
      <c r="AV55" s="4">
        <f t="shared" si="38"/>
        <v>1.9723102585487908</v>
      </c>
      <c r="AW55" s="4">
        <f t="shared" si="19"/>
        <v>78.840877914951989</v>
      </c>
      <c r="AX55" s="4">
        <f t="shared" si="39"/>
        <v>0.77774018944519618</v>
      </c>
      <c r="AY55" s="4">
        <f t="shared" si="40"/>
        <v>0.20872801082543976</v>
      </c>
      <c r="AZ55" s="4">
        <f t="shared" si="41"/>
        <v>1.3531799729364004E-2</v>
      </c>
      <c r="BA55" s="4">
        <f t="shared" si="42"/>
        <v>77.774018944519625</v>
      </c>
      <c r="BB55" s="4">
        <f t="shared" si="43"/>
        <v>20.872801082543976</v>
      </c>
      <c r="BC55" s="4">
        <f t="shared" si="44"/>
        <v>1.3531799729364005</v>
      </c>
      <c r="BD55" s="4">
        <f t="shared" si="45"/>
        <v>100</v>
      </c>
    </row>
    <row r="56" spans="1:56" s="3" customFormat="1" ht="12.95" customHeight="1" x14ac:dyDescent="0.2">
      <c r="A56" s="17"/>
      <c r="B56" s="2">
        <v>43003</v>
      </c>
      <c r="C56" s="17" t="s">
        <v>335</v>
      </c>
      <c r="D56" s="3">
        <v>174.1</v>
      </c>
      <c r="E56" s="5">
        <v>2895.7999999999997</v>
      </c>
      <c r="F56" s="5">
        <v>2921.6999999999994</v>
      </c>
      <c r="G56" s="5">
        <v>-1319.9999999999998</v>
      </c>
      <c r="H56" s="3" t="s">
        <v>24</v>
      </c>
      <c r="I56" s="5" t="s">
        <v>379</v>
      </c>
      <c r="J56" s="3" t="s">
        <v>353</v>
      </c>
      <c r="K56" s="3" t="s">
        <v>355</v>
      </c>
      <c r="L56" s="3">
        <v>3</v>
      </c>
      <c r="M56" s="4">
        <v>5.6666666666666664E-2</v>
      </c>
      <c r="N56" s="4">
        <v>28.72666666666667</v>
      </c>
      <c r="O56" s="4">
        <v>1.3399999999999999</v>
      </c>
      <c r="P56" s="4">
        <v>54.983333333333341</v>
      </c>
      <c r="Q56" s="4">
        <v>1.0933333333333335</v>
      </c>
      <c r="R56" s="4">
        <v>0.33666666666666667</v>
      </c>
      <c r="S56" s="4">
        <v>7.3333333333333334E-2</v>
      </c>
      <c r="T56" s="4">
        <v>0.31</v>
      </c>
      <c r="U56" s="4">
        <v>13.786666666666667</v>
      </c>
      <c r="V56" s="4">
        <v>0.12666666666666668</v>
      </c>
      <c r="W56" s="4">
        <v>100.82333333333334</v>
      </c>
      <c r="X56" s="4">
        <v>59.936666666666667</v>
      </c>
      <c r="Y56" s="4">
        <v>0.04</v>
      </c>
      <c r="Z56" s="4">
        <v>15.200000000000001</v>
      </c>
      <c r="AA56" s="4">
        <v>0.56333333333333335</v>
      </c>
      <c r="AB56" s="4">
        <v>19.52</v>
      </c>
      <c r="AC56" s="4">
        <v>0.41666666666666669</v>
      </c>
      <c r="AD56" s="4">
        <v>9.0000000000000011E-2</v>
      </c>
      <c r="AE56" s="4">
        <v>0.02</v>
      </c>
      <c r="AF56" s="4">
        <v>9.3333333333333338E-2</v>
      </c>
      <c r="AG56" s="4">
        <v>4.09</v>
      </c>
      <c r="AH56" s="4">
        <v>3.6666666666666674E-2</v>
      </c>
      <c r="AI56" s="4">
        <v>100</v>
      </c>
      <c r="AJ56" s="4">
        <v>6</v>
      </c>
      <c r="AK56" s="4">
        <f t="shared" si="20"/>
        <v>4.0042266837217065E-3</v>
      </c>
      <c r="AL56" s="4">
        <f t="shared" si="21"/>
        <v>1.5216061398142484</v>
      </c>
      <c r="AM56" s="4">
        <f t="shared" si="22"/>
        <v>5.6392859129080694E-2</v>
      </c>
      <c r="AN56" s="4">
        <f t="shared" si="23"/>
        <v>1.9540626216561925</v>
      </c>
      <c r="AO56" s="4">
        <f t="shared" si="24"/>
        <v>4.1710694622101106E-2</v>
      </c>
      <c r="AP56" s="4">
        <f t="shared" si="25"/>
        <v>9.0095100383738389E-3</v>
      </c>
      <c r="AQ56" s="41">
        <f t="shared" si="26"/>
        <v>2.0021133418608532E-3</v>
      </c>
      <c r="AR56" s="4">
        <f t="shared" si="27"/>
        <v>9.3431955953506476E-3</v>
      </c>
      <c r="AS56" s="4">
        <f t="shared" si="28"/>
        <v>0.40943217841054441</v>
      </c>
      <c r="AT56" s="4">
        <f t="shared" si="29"/>
        <v>3.6705411267448978E-3</v>
      </c>
      <c r="AU56" s="4">
        <f t="shared" si="37"/>
        <v>4.0112340804182196</v>
      </c>
      <c r="AV56" s="4">
        <f t="shared" si="38"/>
        <v>1.9727490128468939</v>
      </c>
      <c r="AW56" s="4">
        <f t="shared" si="19"/>
        <v>78.797304302747534</v>
      </c>
      <c r="AX56" s="4">
        <f t="shared" si="39"/>
        <v>0.77131258457374841</v>
      </c>
      <c r="AY56" s="4">
        <f t="shared" si="40"/>
        <v>0.20754397834912042</v>
      </c>
      <c r="AZ56" s="4">
        <f t="shared" si="41"/>
        <v>2.1143437077131261E-2</v>
      </c>
      <c r="BA56" s="4">
        <f t="shared" si="42"/>
        <v>77.131258457374841</v>
      </c>
      <c r="BB56" s="4">
        <f t="shared" si="43"/>
        <v>20.754397834912041</v>
      </c>
      <c r="BC56" s="4">
        <f t="shared" si="44"/>
        <v>2.1143437077131262</v>
      </c>
      <c r="BD56" s="4">
        <f t="shared" si="45"/>
        <v>100.00000000000001</v>
      </c>
    </row>
    <row r="57" spans="1:56" s="3" customFormat="1" ht="12.95" customHeight="1" x14ac:dyDescent="0.2">
      <c r="A57" s="17"/>
      <c r="B57" s="2">
        <v>43003</v>
      </c>
      <c r="C57" s="17" t="s">
        <v>335</v>
      </c>
      <c r="D57" s="3">
        <v>174.1</v>
      </c>
      <c r="E57" s="5">
        <v>2895.7999999999997</v>
      </c>
      <c r="F57" s="5">
        <v>2921.6999999999994</v>
      </c>
      <c r="G57" s="5">
        <v>-1319.9999999999998</v>
      </c>
      <c r="H57" s="3" t="s">
        <v>24</v>
      </c>
      <c r="I57" s="5" t="s">
        <v>379</v>
      </c>
      <c r="J57" s="3" t="s">
        <v>353</v>
      </c>
      <c r="K57" s="3" t="s">
        <v>356</v>
      </c>
      <c r="L57" s="3">
        <v>4</v>
      </c>
      <c r="M57" s="4">
        <v>5.5E-2</v>
      </c>
      <c r="N57" s="4">
        <v>29.217500000000001</v>
      </c>
      <c r="O57" s="4">
        <v>1.3275000000000001</v>
      </c>
      <c r="P57" s="4">
        <v>55.434999999999995</v>
      </c>
      <c r="Q57" s="4">
        <v>0.60750000000000004</v>
      </c>
      <c r="R57" s="4">
        <v>0.23749999999999999</v>
      </c>
      <c r="S57" s="4">
        <v>8.4999999999999992E-2</v>
      </c>
      <c r="T57" s="4">
        <v>0.3075</v>
      </c>
      <c r="U57" s="4">
        <v>13.975000000000001</v>
      </c>
      <c r="V57" s="4">
        <v>0.115</v>
      </c>
      <c r="W57" s="4">
        <v>101.36750000000001</v>
      </c>
      <c r="X57" s="4">
        <v>59.94</v>
      </c>
      <c r="Y57" s="4">
        <v>0.04</v>
      </c>
      <c r="Z57" s="4">
        <v>15.357500000000002</v>
      </c>
      <c r="AA57" s="4">
        <v>0.55249999999999999</v>
      </c>
      <c r="AB57" s="4">
        <v>19.55</v>
      </c>
      <c r="AC57" s="4">
        <v>0.23</v>
      </c>
      <c r="AD57" s="4">
        <v>6.25E-2</v>
      </c>
      <c r="AE57" s="4">
        <v>2.2500000000000003E-2</v>
      </c>
      <c r="AF57" s="4">
        <v>0.09</v>
      </c>
      <c r="AG57" s="4">
        <v>4.12</v>
      </c>
      <c r="AH57" s="4">
        <v>3.0000000000000002E-2</v>
      </c>
      <c r="AI57" s="4">
        <v>100</v>
      </c>
      <c r="AJ57" s="4">
        <v>6</v>
      </c>
      <c r="AK57" s="4">
        <f t="shared" si="20"/>
        <v>4.004004004004004E-3</v>
      </c>
      <c r="AL57" s="4">
        <f t="shared" si="21"/>
        <v>1.5372872872872876</v>
      </c>
      <c r="AM57" s="4">
        <f t="shared" si="22"/>
        <v>5.5305305305305308E-2</v>
      </c>
      <c r="AN57" s="4">
        <f t="shared" si="23"/>
        <v>1.9569569569569571</v>
      </c>
      <c r="AO57" s="4">
        <f t="shared" si="24"/>
        <v>2.3023023023023025E-2</v>
      </c>
      <c r="AP57" s="4">
        <f t="shared" si="25"/>
        <v>6.2562562562562566E-3</v>
      </c>
      <c r="AQ57" s="41">
        <f t="shared" si="26"/>
        <v>2.2522522522522527E-3</v>
      </c>
      <c r="AR57" s="4">
        <f t="shared" si="27"/>
        <v>9.0090090090090089E-3</v>
      </c>
      <c r="AS57" s="4">
        <f t="shared" si="28"/>
        <v>0.41241241241241244</v>
      </c>
      <c r="AT57" s="4">
        <f t="shared" si="29"/>
        <v>3.0030030030030034E-3</v>
      </c>
      <c r="AU57" s="4">
        <f t="shared" si="37"/>
        <v>4.0095095095095097</v>
      </c>
      <c r="AV57" s="4">
        <f t="shared" si="38"/>
        <v>1.9727227227227231</v>
      </c>
      <c r="AW57" s="4">
        <f t="shared" si="19"/>
        <v>78.847388011808491</v>
      </c>
      <c r="AX57" s="4">
        <f t="shared" si="39"/>
        <v>0.77927185081821637</v>
      </c>
      <c r="AY57" s="4">
        <f t="shared" si="40"/>
        <v>0.20905746543194212</v>
      </c>
      <c r="AZ57" s="4">
        <f t="shared" si="41"/>
        <v>1.167068374984143E-2</v>
      </c>
      <c r="BA57" s="4">
        <f t="shared" si="42"/>
        <v>77.927185081821634</v>
      </c>
      <c r="BB57" s="4">
        <f t="shared" si="43"/>
        <v>20.905746543194212</v>
      </c>
      <c r="BC57" s="4">
        <f t="shared" si="44"/>
        <v>1.1670683749841431</v>
      </c>
      <c r="BD57" s="4">
        <f t="shared" si="45"/>
        <v>99.999999999999986</v>
      </c>
    </row>
    <row r="58" spans="1:56" s="3" customFormat="1" ht="12.95" customHeight="1" x14ac:dyDescent="0.2">
      <c r="A58" s="17"/>
      <c r="B58" s="2">
        <v>43003</v>
      </c>
      <c r="C58" s="17" t="s">
        <v>335</v>
      </c>
      <c r="D58" s="3">
        <v>174.1</v>
      </c>
      <c r="E58" s="5">
        <v>2895.7999999999997</v>
      </c>
      <c r="F58" s="5">
        <v>2921.6999999999994</v>
      </c>
      <c r="G58" s="5">
        <v>-1319.9999999999998</v>
      </c>
      <c r="H58" s="3" t="s">
        <v>24</v>
      </c>
      <c r="I58" s="5" t="s">
        <v>379</v>
      </c>
      <c r="J58" s="3" t="s">
        <v>353</v>
      </c>
      <c r="K58" s="3" t="s">
        <v>357</v>
      </c>
      <c r="L58" s="3">
        <v>3</v>
      </c>
      <c r="M58" s="4">
        <v>6.3333333333333339E-2</v>
      </c>
      <c r="N58" s="4">
        <v>29.03</v>
      </c>
      <c r="O58" s="4">
        <v>1.2966666666666666</v>
      </c>
      <c r="P58" s="4">
        <v>55.349999999999994</v>
      </c>
      <c r="Q58" s="4">
        <v>1.1166666666666669</v>
      </c>
      <c r="R58" s="4">
        <v>0.35333333333333333</v>
      </c>
      <c r="S58" s="4">
        <v>6.6666666666666666E-2</v>
      </c>
      <c r="T58" s="4">
        <v>0.3133333333333333</v>
      </c>
      <c r="U58" s="4">
        <v>13.61</v>
      </c>
      <c r="V58" s="4">
        <v>0.13333333333333333</v>
      </c>
      <c r="W58" s="4">
        <v>101.33333333333333</v>
      </c>
      <c r="X58" s="4">
        <v>59.936666666666667</v>
      </c>
      <c r="Y58" s="4">
        <v>4.3333333333333335E-2</v>
      </c>
      <c r="Z58" s="4">
        <v>15.266666666666666</v>
      </c>
      <c r="AA58" s="4">
        <v>0.54</v>
      </c>
      <c r="AB58" s="4">
        <v>19.53</v>
      </c>
      <c r="AC58" s="4">
        <v>0.42</v>
      </c>
      <c r="AD58" s="4">
        <v>9.3333333333333338E-2</v>
      </c>
      <c r="AE58" s="4">
        <v>0.02</v>
      </c>
      <c r="AF58" s="4">
        <v>9.0000000000000011E-2</v>
      </c>
      <c r="AG58" s="4">
        <v>4.0166666666666666</v>
      </c>
      <c r="AH58" s="4">
        <v>3.6666666666666667E-2</v>
      </c>
      <c r="AI58" s="4">
        <v>100</v>
      </c>
      <c r="AJ58" s="4">
        <v>6</v>
      </c>
      <c r="AK58" s="4">
        <f t="shared" si="20"/>
        <v>4.3379122406985151E-3</v>
      </c>
      <c r="AL58" s="4">
        <f t="shared" si="21"/>
        <v>1.5282798509537845</v>
      </c>
      <c r="AM58" s="4">
        <f t="shared" si="22"/>
        <v>5.4057060230243037E-2</v>
      </c>
      <c r="AN58" s="4">
        <f t="shared" si="23"/>
        <v>1.9550636783271231</v>
      </c>
      <c r="AO58" s="4">
        <f t="shared" si="24"/>
        <v>4.2044380179077911E-2</v>
      </c>
      <c r="AP58" s="4">
        <f t="shared" si="25"/>
        <v>9.3431955953506476E-3</v>
      </c>
      <c r="AQ58" s="41">
        <f t="shared" si="26"/>
        <v>2.0021133418608532E-3</v>
      </c>
      <c r="AR58" s="4">
        <f t="shared" si="27"/>
        <v>9.0095100383738389E-3</v>
      </c>
      <c r="AS58" s="4">
        <f t="shared" si="28"/>
        <v>0.40209109615705463</v>
      </c>
      <c r="AT58" s="4">
        <f t="shared" si="29"/>
        <v>3.6705411267448974E-3</v>
      </c>
      <c r="AU58" s="4">
        <f t="shared" si="37"/>
        <v>4.0098993381903121</v>
      </c>
      <c r="AV58" s="4">
        <f t="shared" si="38"/>
        <v>1.9724153272899172</v>
      </c>
      <c r="AW58" s="4">
        <f t="shared" si="19"/>
        <v>79.170267934312875</v>
      </c>
      <c r="AX58" s="4">
        <f t="shared" si="39"/>
        <v>0.77482659448485869</v>
      </c>
      <c r="AY58" s="4">
        <f t="shared" si="40"/>
        <v>0.20385721536119097</v>
      </c>
      <c r="AZ58" s="4">
        <f t="shared" si="41"/>
        <v>2.1316190153950261E-2</v>
      </c>
      <c r="BA58" s="4">
        <f t="shared" si="42"/>
        <v>77.482659448485862</v>
      </c>
      <c r="BB58" s="4">
        <f t="shared" si="43"/>
        <v>20.385721536119096</v>
      </c>
      <c r="BC58" s="4">
        <f t="shared" si="44"/>
        <v>2.1316190153950263</v>
      </c>
      <c r="BD58" s="4">
        <f t="shared" si="45"/>
        <v>99.999999999999986</v>
      </c>
    </row>
    <row r="59" spans="1:56" s="51" customFormat="1" ht="12.95" customHeight="1" x14ac:dyDescent="0.2">
      <c r="A59" s="8">
        <v>14</v>
      </c>
      <c r="B59" s="32">
        <v>42955</v>
      </c>
      <c r="C59" s="8" t="s">
        <v>11</v>
      </c>
      <c r="D59" s="5">
        <v>197.34</v>
      </c>
      <c r="E59" s="5">
        <v>2910.7</v>
      </c>
      <c r="F59" s="5">
        <v>2936.5999999999995</v>
      </c>
      <c r="G59" s="5">
        <v>-1334.8999999999999</v>
      </c>
      <c r="H59" s="3" t="s">
        <v>24</v>
      </c>
      <c r="I59" s="5" t="s">
        <v>379</v>
      </c>
      <c r="J59" s="5" t="s">
        <v>353</v>
      </c>
      <c r="K59" s="5" t="s">
        <v>354</v>
      </c>
      <c r="L59" s="5">
        <v>4</v>
      </c>
      <c r="M59" s="6">
        <v>0.05</v>
      </c>
      <c r="N59" s="6">
        <v>29.267499999999998</v>
      </c>
      <c r="O59" s="6">
        <v>1.26</v>
      </c>
      <c r="P59" s="6">
        <v>55.0625</v>
      </c>
      <c r="Q59" s="6">
        <v>1.0175000000000001</v>
      </c>
      <c r="R59" s="6">
        <v>0.27</v>
      </c>
      <c r="S59" s="6">
        <v>0.08</v>
      </c>
      <c r="T59" s="6">
        <v>0.3175</v>
      </c>
      <c r="U59" s="6">
        <v>13.237500000000001</v>
      </c>
      <c r="V59" s="6">
        <v>0.13</v>
      </c>
      <c r="W59" s="6">
        <v>100.69999999999999</v>
      </c>
      <c r="X59" s="6">
        <v>59.924999999999997</v>
      </c>
      <c r="Y59" s="6">
        <v>3.5000000000000003E-2</v>
      </c>
      <c r="Z59" s="6">
        <v>15.46</v>
      </c>
      <c r="AA59" s="6">
        <v>0.52750000000000008</v>
      </c>
      <c r="AB59" s="6">
        <v>19.515000000000001</v>
      </c>
      <c r="AC59" s="6">
        <v>0.38750000000000001</v>
      </c>
      <c r="AD59" s="6">
        <v>7.2500000000000009E-2</v>
      </c>
      <c r="AE59" s="6">
        <v>2.5000000000000001E-2</v>
      </c>
      <c r="AF59" s="6">
        <v>9.7500000000000003E-2</v>
      </c>
      <c r="AG59" s="6">
        <v>3.9250000000000003</v>
      </c>
      <c r="AH59" s="6">
        <v>0.04</v>
      </c>
      <c r="AI59" s="6">
        <v>100</v>
      </c>
      <c r="AJ59" s="6">
        <v>6</v>
      </c>
      <c r="AK59" s="6">
        <f t="shared" si="20"/>
        <v>3.5043804755944936E-3</v>
      </c>
      <c r="AL59" s="6">
        <f t="shared" si="21"/>
        <v>1.5479349186483105</v>
      </c>
      <c r="AM59" s="6">
        <f t="shared" si="22"/>
        <v>5.2816020025031295E-2</v>
      </c>
      <c r="AN59" s="6">
        <f t="shared" si="23"/>
        <v>1.9539424280350439</v>
      </c>
      <c r="AO59" s="6">
        <f t="shared" si="24"/>
        <v>3.8798498122653319E-2</v>
      </c>
      <c r="AP59" s="6">
        <f t="shared" si="25"/>
        <v>7.2590738423028798E-3</v>
      </c>
      <c r="AQ59" s="42">
        <f t="shared" si="26"/>
        <v>2.5031289111389237E-3</v>
      </c>
      <c r="AR59" s="6">
        <f t="shared" si="27"/>
        <v>9.7622027534418031E-3</v>
      </c>
      <c r="AS59" s="6">
        <f t="shared" si="28"/>
        <v>0.39299123904881106</v>
      </c>
      <c r="AT59" s="6">
        <f t="shared" si="29"/>
        <v>4.0050062578222776E-3</v>
      </c>
      <c r="AU59" s="6">
        <f t="shared" si="37"/>
        <v>4.0135168961201506</v>
      </c>
      <c r="AV59" s="6">
        <f t="shared" si="38"/>
        <v>1.9797246558197747</v>
      </c>
      <c r="AW59" s="6">
        <f t="shared" si="19"/>
        <v>79.752385865359813</v>
      </c>
      <c r="AX59" s="6">
        <f t="shared" si="39"/>
        <v>0.78189404475913515</v>
      </c>
      <c r="AY59" s="6">
        <f t="shared" si="40"/>
        <v>0.19850802882791757</v>
      </c>
      <c r="AZ59" s="6">
        <f t="shared" si="41"/>
        <v>1.9597926412947275E-2</v>
      </c>
      <c r="BA59" s="6">
        <f t="shared" si="42"/>
        <v>78.18940447591352</v>
      </c>
      <c r="BB59" s="6">
        <f t="shared" si="43"/>
        <v>19.850802882791758</v>
      </c>
      <c r="BC59" s="6">
        <f t="shared" si="44"/>
        <v>1.9597926412947275</v>
      </c>
      <c r="BD59" s="6">
        <f t="shared" si="45"/>
        <v>100</v>
      </c>
    </row>
    <row r="60" spans="1:56" s="5" customFormat="1" ht="12.95" customHeight="1" x14ac:dyDescent="0.2">
      <c r="A60" s="8">
        <v>15</v>
      </c>
      <c r="B60" s="32">
        <v>43005</v>
      </c>
      <c r="C60" s="8" t="s">
        <v>337</v>
      </c>
      <c r="D60" s="5">
        <v>210.5</v>
      </c>
      <c r="E60" s="5">
        <v>2910.7</v>
      </c>
      <c r="F60" s="5">
        <v>2936.5999999999995</v>
      </c>
      <c r="G60" s="5">
        <v>-1334.8999999999999</v>
      </c>
      <c r="H60" s="3" t="s">
        <v>24</v>
      </c>
      <c r="I60" s="5" t="s">
        <v>379</v>
      </c>
      <c r="J60" s="5" t="s">
        <v>353</v>
      </c>
      <c r="K60" s="5" t="s">
        <v>354</v>
      </c>
      <c r="L60" s="5">
        <v>3</v>
      </c>
      <c r="M60" s="6">
        <v>0.02</v>
      </c>
      <c r="N60" s="6">
        <v>28.709999999999997</v>
      </c>
      <c r="O60" s="6">
        <v>1.1666666666666667</v>
      </c>
      <c r="P60" s="6">
        <v>55.456666666666671</v>
      </c>
      <c r="Q60" s="6">
        <v>0.62333333333333329</v>
      </c>
      <c r="R60" s="6">
        <v>0.13333333333333333</v>
      </c>
      <c r="S60" s="6">
        <v>2.3333333333333334E-2</v>
      </c>
      <c r="T60" s="6">
        <v>0.32</v>
      </c>
      <c r="U60" s="6">
        <v>13.63</v>
      </c>
      <c r="V60" s="6">
        <v>0.13333333333333333</v>
      </c>
      <c r="W60" s="6">
        <v>100.21</v>
      </c>
      <c r="X60" s="6">
        <v>60.02</v>
      </c>
      <c r="Y60" s="6">
        <v>1.3333333333333334E-2</v>
      </c>
      <c r="Z60" s="6">
        <v>15.246666666666664</v>
      </c>
      <c r="AA60" s="6">
        <v>0.49333333333333335</v>
      </c>
      <c r="AB60" s="6">
        <v>19.760000000000002</v>
      </c>
      <c r="AC60" s="6">
        <v>0.23666666666666666</v>
      </c>
      <c r="AD60" s="6">
        <v>3.6666666666666674E-2</v>
      </c>
      <c r="AE60" s="6">
        <v>6.6666666666666671E-3</v>
      </c>
      <c r="AF60" s="6">
        <v>9.6666666666666679E-2</v>
      </c>
      <c r="AG60" s="6">
        <v>4.0599999999999996</v>
      </c>
      <c r="AH60" s="6">
        <v>0.04</v>
      </c>
      <c r="AI60" s="6">
        <v>100</v>
      </c>
      <c r="AJ60" s="6">
        <v>6</v>
      </c>
      <c r="AK60" s="6">
        <f t="shared" si="20"/>
        <v>1.3328890369876708E-3</v>
      </c>
      <c r="AL60" s="6">
        <f t="shared" si="21"/>
        <v>1.5241586137954013</v>
      </c>
      <c r="AM60" s="6">
        <f t="shared" si="22"/>
        <v>4.931689436854382E-2</v>
      </c>
      <c r="AN60" s="6">
        <f t="shared" si="23"/>
        <v>1.9753415528157283</v>
      </c>
      <c r="AO60" s="6">
        <f t="shared" si="24"/>
        <v>2.3658780406531157E-2</v>
      </c>
      <c r="AP60" s="6">
        <f t="shared" si="25"/>
        <v>3.6654448517160951E-3</v>
      </c>
      <c r="AQ60" s="42">
        <f t="shared" si="26"/>
        <v>6.6644451849383541E-4</v>
      </c>
      <c r="AR60" s="6">
        <f t="shared" si="27"/>
        <v>9.6634455181606148E-3</v>
      </c>
      <c r="AS60" s="6">
        <f t="shared" si="28"/>
        <v>0.40586471176274569</v>
      </c>
      <c r="AT60" s="6">
        <f t="shared" si="29"/>
        <v>3.9986671109630122E-3</v>
      </c>
      <c r="AU60" s="6">
        <f t="shared" si="37"/>
        <v>3.997667444185272</v>
      </c>
      <c r="AV60" s="6">
        <f t="shared" si="38"/>
        <v>1.9536821059646781</v>
      </c>
      <c r="AW60" s="6">
        <f t="shared" si="19"/>
        <v>78.970994475138127</v>
      </c>
      <c r="AX60" s="6">
        <f t="shared" si="39"/>
        <v>0.78014668258570696</v>
      </c>
      <c r="AY60" s="6">
        <f t="shared" si="40"/>
        <v>0.20774347603615897</v>
      </c>
      <c r="AZ60" s="6">
        <f t="shared" si="41"/>
        <v>1.2109841378134064E-2</v>
      </c>
      <c r="BA60" s="6">
        <f t="shared" si="42"/>
        <v>78.014668258570694</v>
      </c>
      <c r="BB60" s="6">
        <f t="shared" si="43"/>
        <v>20.774347603615897</v>
      </c>
      <c r="BC60" s="6">
        <f t="shared" si="44"/>
        <v>1.2109841378134063</v>
      </c>
      <c r="BD60" s="6">
        <f t="shared" si="45"/>
        <v>100</v>
      </c>
    </row>
    <row r="61" spans="1:56" s="5" customFormat="1" ht="12.95" customHeight="1" x14ac:dyDescent="0.2">
      <c r="A61" s="8"/>
      <c r="B61" s="32">
        <v>43005</v>
      </c>
      <c r="C61" s="8" t="s">
        <v>337</v>
      </c>
      <c r="D61" s="5">
        <v>210.5</v>
      </c>
      <c r="E61" s="5">
        <v>2910.7</v>
      </c>
      <c r="F61" s="5">
        <v>2936.5999999999995</v>
      </c>
      <c r="G61" s="5">
        <v>-1334.8999999999999</v>
      </c>
      <c r="H61" s="3" t="s">
        <v>24</v>
      </c>
      <c r="I61" s="5" t="s">
        <v>379</v>
      </c>
      <c r="J61" s="5" t="s">
        <v>353</v>
      </c>
      <c r="K61" s="5" t="s">
        <v>356</v>
      </c>
      <c r="L61" s="5">
        <v>2</v>
      </c>
      <c r="M61" s="6">
        <v>6.5000000000000002E-2</v>
      </c>
      <c r="N61" s="6">
        <v>28.35</v>
      </c>
      <c r="O61" s="6">
        <v>1.385</v>
      </c>
      <c r="P61" s="6">
        <v>55.19</v>
      </c>
      <c r="Q61" s="6">
        <v>0.88</v>
      </c>
      <c r="R61" s="6">
        <v>0.31</v>
      </c>
      <c r="S61" s="6">
        <v>0.06</v>
      </c>
      <c r="T61" s="6">
        <v>0.29499999999999998</v>
      </c>
      <c r="U61" s="6">
        <v>13.805</v>
      </c>
      <c r="V61" s="6">
        <v>0.11499999999999999</v>
      </c>
      <c r="W61" s="6">
        <v>100.465</v>
      </c>
      <c r="X61" s="6">
        <v>60.004999999999995</v>
      </c>
      <c r="Y61" s="6">
        <v>4.4999999999999998E-2</v>
      </c>
      <c r="Z61" s="6">
        <v>15.045</v>
      </c>
      <c r="AA61" s="6">
        <v>0.58000000000000007</v>
      </c>
      <c r="AB61" s="6">
        <v>19.649999999999999</v>
      </c>
      <c r="AC61" s="6">
        <v>0.33499999999999996</v>
      </c>
      <c r="AD61" s="6">
        <v>0.08</v>
      </c>
      <c r="AE61" s="6">
        <v>1.4999999999999999E-2</v>
      </c>
      <c r="AF61" s="6">
        <v>0.09</v>
      </c>
      <c r="AG61" s="6">
        <v>4.1150000000000002</v>
      </c>
      <c r="AH61" s="6">
        <v>3.5000000000000003E-2</v>
      </c>
      <c r="AI61" s="6">
        <v>100</v>
      </c>
      <c r="AJ61" s="6">
        <v>6</v>
      </c>
      <c r="AK61" s="6">
        <f t="shared" si="20"/>
        <v>4.4996250312473963E-3</v>
      </c>
      <c r="AL61" s="6">
        <f t="shared" si="21"/>
        <v>1.5043746354470462</v>
      </c>
      <c r="AM61" s="6">
        <f t="shared" si="22"/>
        <v>5.7995167069410894E-2</v>
      </c>
      <c r="AN61" s="6">
        <f t="shared" si="23"/>
        <v>1.9648362636446961</v>
      </c>
      <c r="AO61" s="6">
        <f t="shared" si="24"/>
        <v>3.3497208565952834E-2</v>
      </c>
      <c r="AP61" s="6">
        <f t="shared" si="25"/>
        <v>7.9993333888842607E-3</v>
      </c>
      <c r="AQ61" s="42">
        <f t="shared" si="26"/>
        <v>1.4998750104157988E-3</v>
      </c>
      <c r="AR61" s="6">
        <f t="shared" si="27"/>
        <v>8.9992500624947926E-3</v>
      </c>
      <c r="AS61" s="6">
        <f t="shared" si="28"/>
        <v>0.41146571119073416</v>
      </c>
      <c r="AT61" s="6">
        <f t="shared" si="29"/>
        <v>3.4997083576368639E-3</v>
      </c>
      <c r="AU61" s="6">
        <f t="shared" si="37"/>
        <v>3.998666777768519</v>
      </c>
      <c r="AV61" s="6">
        <f t="shared" si="38"/>
        <v>1.9493375552037331</v>
      </c>
      <c r="AW61" s="6">
        <f t="shared" si="19"/>
        <v>78.522964509394569</v>
      </c>
      <c r="AX61" s="6">
        <f t="shared" si="39"/>
        <v>0.77173634265196212</v>
      </c>
      <c r="AY61" s="6">
        <f t="shared" si="40"/>
        <v>0.21107976404206208</v>
      </c>
      <c r="AZ61" s="6">
        <f t="shared" si="41"/>
        <v>1.7183893305975889E-2</v>
      </c>
      <c r="BA61" s="6">
        <f t="shared" si="42"/>
        <v>77.173634265196213</v>
      </c>
      <c r="BB61" s="6">
        <f t="shared" si="43"/>
        <v>21.107976404206209</v>
      </c>
      <c r="BC61" s="6">
        <f t="shared" si="44"/>
        <v>1.718389330597589</v>
      </c>
      <c r="BD61" s="6">
        <f t="shared" si="45"/>
        <v>100.00000000000001</v>
      </c>
    </row>
    <row r="62" spans="1:56" s="5" customFormat="1" ht="12.95" customHeight="1" x14ac:dyDescent="0.2">
      <c r="A62" s="8">
        <v>16</v>
      </c>
      <c r="B62" s="32">
        <v>43004</v>
      </c>
      <c r="C62" s="8" t="s">
        <v>338</v>
      </c>
      <c r="D62" s="5">
        <v>234.29</v>
      </c>
      <c r="E62" s="5">
        <v>2955.99</v>
      </c>
      <c r="F62" s="5">
        <v>2981.8899999999994</v>
      </c>
      <c r="G62" s="5">
        <v>-1380.1899999999998</v>
      </c>
      <c r="H62" s="3" t="s">
        <v>23</v>
      </c>
      <c r="I62" s="5" t="s">
        <v>384</v>
      </c>
      <c r="J62" s="5" t="s">
        <v>353</v>
      </c>
      <c r="K62" s="5" t="s">
        <v>354</v>
      </c>
      <c r="L62" s="5">
        <v>3</v>
      </c>
      <c r="M62" s="6">
        <v>8.3333333333333329E-2</v>
      </c>
      <c r="N62" s="6">
        <v>27.87</v>
      </c>
      <c r="O62" s="6">
        <v>1.24</v>
      </c>
      <c r="P62" s="6">
        <v>55.413333333333334</v>
      </c>
      <c r="Q62" s="6">
        <v>1.7933333333333332</v>
      </c>
      <c r="R62" s="6">
        <v>0.2233333333333333</v>
      </c>
      <c r="S62" s="6">
        <v>5.6666666666666671E-2</v>
      </c>
      <c r="T62" s="6">
        <v>0.32</v>
      </c>
      <c r="U62" s="6">
        <v>13.673333333333332</v>
      </c>
      <c r="V62" s="6">
        <v>0.11</v>
      </c>
      <c r="W62" s="6">
        <v>100.80000000000001</v>
      </c>
      <c r="X62" s="6">
        <v>59.99666666666667</v>
      </c>
      <c r="Y62" s="6">
        <v>5.6666666666666664E-2</v>
      </c>
      <c r="Z62" s="6">
        <v>14.763333333333334</v>
      </c>
      <c r="AA62" s="6">
        <v>0.52</v>
      </c>
      <c r="AB62" s="6">
        <v>19.696666666666669</v>
      </c>
      <c r="AC62" s="6">
        <v>0.68</v>
      </c>
      <c r="AD62" s="6">
        <v>0.06</v>
      </c>
      <c r="AE62" s="6">
        <v>1.3333333333333334E-2</v>
      </c>
      <c r="AF62" s="6">
        <v>9.6666666666666679E-2</v>
      </c>
      <c r="AG62" s="6">
        <v>4.0666666666666664</v>
      </c>
      <c r="AH62" s="6">
        <v>3.3333333333333333E-2</v>
      </c>
      <c r="AI62" s="6">
        <v>100</v>
      </c>
      <c r="AJ62" s="6">
        <v>6</v>
      </c>
      <c r="AK62" s="6">
        <f t="shared" si="20"/>
        <v>5.6669814989721646E-3</v>
      </c>
      <c r="AL62" s="6">
        <f t="shared" si="21"/>
        <v>1.4764153564086893</v>
      </c>
      <c r="AM62" s="6">
        <f t="shared" si="22"/>
        <v>5.2002889049391626E-2</v>
      </c>
      <c r="AN62" s="6">
        <f t="shared" si="23"/>
        <v>1.9697760986721484</v>
      </c>
      <c r="AO62" s="6">
        <f t="shared" si="24"/>
        <v>6.8003777987665978E-2</v>
      </c>
      <c r="AP62" s="6">
        <f t="shared" si="25"/>
        <v>6.0003333518528802E-3</v>
      </c>
      <c r="AQ62" s="42">
        <f t="shared" si="26"/>
        <v>1.3334074115228622E-3</v>
      </c>
      <c r="AR62" s="6">
        <f t="shared" si="27"/>
        <v>9.6672037335407517E-3</v>
      </c>
      <c r="AS62" s="6">
        <f t="shared" si="28"/>
        <v>0.40668926051447296</v>
      </c>
      <c r="AT62" s="6">
        <f t="shared" si="29"/>
        <v>3.3335185288071553E-3</v>
      </c>
      <c r="AU62" s="6">
        <f t="shared" si="37"/>
        <v>3.9988888271570637</v>
      </c>
      <c r="AV62" s="6">
        <f t="shared" si="38"/>
        <v>1.9511083949108281</v>
      </c>
      <c r="AW62" s="6">
        <f t="shared" si="19"/>
        <v>78.403257213666137</v>
      </c>
      <c r="AX62" s="6">
        <f t="shared" si="39"/>
        <v>0.75670596275414326</v>
      </c>
      <c r="AY62" s="6">
        <f t="shared" si="40"/>
        <v>0.20844011617973687</v>
      </c>
      <c r="AZ62" s="6">
        <f t="shared" si="41"/>
        <v>3.4853921066119939E-2</v>
      </c>
      <c r="BA62" s="6">
        <f t="shared" si="42"/>
        <v>75.670596275414326</v>
      </c>
      <c r="BB62" s="6">
        <f t="shared" si="43"/>
        <v>20.844011617973688</v>
      </c>
      <c r="BC62" s="6">
        <f t="shared" si="44"/>
        <v>3.4853921066119939</v>
      </c>
      <c r="BD62" s="6">
        <f t="shared" si="45"/>
        <v>100.00000000000001</v>
      </c>
    </row>
    <row r="63" spans="1:56" s="5" customFormat="1" ht="12.95" customHeight="1" x14ac:dyDescent="0.2">
      <c r="A63" s="8"/>
      <c r="B63" s="32">
        <v>43004</v>
      </c>
      <c r="C63" s="8" t="s">
        <v>338</v>
      </c>
      <c r="D63" s="5">
        <v>234.29</v>
      </c>
      <c r="E63" s="5">
        <v>2955.99</v>
      </c>
      <c r="F63" s="5">
        <v>2981.8899999999994</v>
      </c>
      <c r="G63" s="5">
        <v>-1380.1899999999998</v>
      </c>
      <c r="H63" s="3" t="s">
        <v>23</v>
      </c>
      <c r="I63" s="5" t="s">
        <v>384</v>
      </c>
      <c r="J63" s="5" t="s">
        <v>353</v>
      </c>
      <c r="K63" s="5" t="s">
        <v>355</v>
      </c>
      <c r="L63" s="5">
        <v>4</v>
      </c>
      <c r="M63" s="6">
        <v>7.5000000000000011E-2</v>
      </c>
      <c r="N63" s="6">
        <v>28.147500000000001</v>
      </c>
      <c r="O63" s="6">
        <v>1.0875000000000001</v>
      </c>
      <c r="P63" s="6">
        <v>55.54</v>
      </c>
      <c r="Q63" s="6">
        <v>1.67</v>
      </c>
      <c r="R63" s="6">
        <v>0.25</v>
      </c>
      <c r="S63" s="6">
        <v>4.7500000000000001E-2</v>
      </c>
      <c r="T63" s="6">
        <v>0.30499999999999999</v>
      </c>
      <c r="U63" s="6">
        <v>13.55</v>
      </c>
      <c r="V63" s="6">
        <v>0.13750000000000001</v>
      </c>
      <c r="W63" s="6">
        <v>100.80749999999999</v>
      </c>
      <c r="X63" s="6">
        <v>59.997499999999995</v>
      </c>
      <c r="Y63" s="6">
        <v>0.05</v>
      </c>
      <c r="Z63" s="6">
        <v>14.899999999999999</v>
      </c>
      <c r="AA63" s="6">
        <v>0.45249999999999996</v>
      </c>
      <c r="AB63" s="6">
        <v>19.7225</v>
      </c>
      <c r="AC63" s="6">
        <v>0.63250000000000006</v>
      </c>
      <c r="AD63" s="6">
        <v>6.7500000000000004E-2</v>
      </c>
      <c r="AE63" s="6">
        <v>1.2500000000000001E-2</v>
      </c>
      <c r="AF63" s="6">
        <v>9.2499999999999999E-2</v>
      </c>
      <c r="AG63" s="6">
        <v>4.0225</v>
      </c>
      <c r="AH63" s="6">
        <v>3.7499999999999999E-2</v>
      </c>
      <c r="AI63" s="6">
        <v>100</v>
      </c>
      <c r="AJ63" s="6">
        <v>6</v>
      </c>
      <c r="AK63" s="6">
        <f t="shared" si="20"/>
        <v>5.000208342014251E-3</v>
      </c>
      <c r="AL63" s="6">
        <f t="shared" si="21"/>
        <v>1.4900620859202465</v>
      </c>
      <c r="AM63" s="6">
        <f t="shared" si="22"/>
        <v>4.5251885495228968E-2</v>
      </c>
      <c r="AN63" s="6">
        <f t="shared" si="23"/>
        <v>1.9723321805075211</v>
      </c>
      <c r="AO63" s="6">
        <f t="shared" si="24"/>
        <v>6.3252635526480278E-2</v>
      </c>
      <c r="AP63" s="6">
        <f t="shared" si="25"/>
        <v>6.7502812617192386E-3</v>
      </c>
      <c r="AQ63" s="42">
        <f t="shared" si="26"/>
        <v>1.2500520855035628E-3</v>
      </c>
      <c r="AR63" s="6">
        <f t="shared" si="27"/>
        <v>9.2503854327263633E-3</v>
      </c>
      <c r="AS63" s="6">
        <f t="shared" si="28"/>
        <v>0.40226676111504645</v>
      </c>
      <c r="AT63" s="6">
        <f t="shared" si="29"/>
        <v>3.7501562565106878E-3</v>
      </c>
      <c r="AU63" s="6">
        <f t="shared" si="37"/>
        <v>3.9991666319429973</v>
      </c>
      <c r="AV63" s="6">
        <f t="shared" si="38"/>
        <v>1.9555814825617732</v>
      </c>
      <c r="AW63" s="6">
        <f t="shared" si="19"/>
        <v>78.742238076364117</v>
      </c>
      <c r="AX63" s="6">
        <f t="shared" si="39"/>
        <v>0.76195346458706215</v>
      </c>
      <c r="AY63" s="6">
        <f t="shared" si="40"/>
        <v>0.20570186653029918</v>
      </c>
      <c r="AZ63" s="6">
        <f t="shared" si="41"/>
        <v>3.2344668882638719E-2</v>
      </c>
      <c r="BA63" s="6">
        <f t="shared" si="42"/>
        <v>76.195346458706211</v>
      </c>
      <c r="BB63" s="6">
        <f t="shared" si="43"/>
        <v>20.570186653029918</v>
      </c>
      <c r="BC63" s="6">
        <f t="shared" si="44"/>
        <v>3.2344668882638721</v>
      </c>
      <c r="BD63" s="6">
        <f t="shared" si="45"/>
        <v>100</v>
      </c>
    </row>
    <row r="64" spans="1:56" s="5" customFormat="1" ht="12.95" customHeight="1" x14ac:dyDescent="0.2">
      <c r="A64" s="8"/>
      <c r="B64" s="32">
        <v>43004</v>
      </c>
      <c r="C64" s="8" t="s">
        <v>338</v>
      </c>
      <c r="D64" s="5">
        <v>234.29</v>
      </c>
      <c r="E64" s="5">
        <v>2955.99</v>
      </c>
      <c r="F64" s="5">
        <v>2981.8899999999994</v>
      </c>
      <c r="G64" s="5">
        <v>-1380.1899999999998</v>
      </c>
      <c r="H64" s="3" t="s">
        <v>23</v>
      </c>
      <c r="I64" s="5" t="s">
        <v>384</v>
      </c>
      <c r="J64" s="5" t="s">
        <v>353</v>
      </c>
      <c r="K64" s="5" t="s">
        <v>356</v>
      </c>
      <c r="L64" s="5">
        <v>4</v>
      </c>
      <c r="M64" s="6">
        <v>6.5000000000000002E-2</v>
      </c>
      <c r="N64" s="6">
        <v>28.2925</v>
      </c>
      <c r="O64" s="6">
        <v>1.645</v>
      </c>
      <c r="P64" s="6">
        <v>55.442499999999995</v>
      </c>
      <c r="Q64" s="6">
        <v>1.4349999999999998</v>
      </c>
      <c r="R64" s="6">
        <v>0.1125</v>
      </c>
      <c r="S64" s="6">
        <v>0.1275</v>
      </c>
      <c r="T64" s="6">
        <v>0.3075</v>
      </c>
      <c r="U64" s="6">
        <v>13.45</v>
      </c>
      <c r="V64" s="6">
        <v>0.14500000000000002</v>
      </c>
      <c r="W64" s="6">
        <v>101.0175</v>
      </c>
      <c r="X64" s="6">
        <v>59.997500000000002</v>
      </c>
      <c r="Y64" s="6">
        <v>4.2499999999999996E-2</v>
      </c>
      <c r="Z64" s="6">
        <v>14.9275</v>
      </c>
      <c r="AA64" s="6">
        <v>0.68499999999999994</v>
      </c>
      <c r="AB64" s="6">
        <v>19.625</v>
      </c>
      <c r="AC64" s="6">
        <v>0.54499999999999993</v>
      </c>
      <c r="AD64" s="6">
        <v>3.0000000000000002E-2</v>
      </c>
      <c r="AE64" s="6">
        <v>3.2500000000000001E-2</v>
      </c>
      <c r="AF64" s="6">
        <v>9.2499999999999999E-2</v>
      </c>
      <c r="AG64" s="6">
        <v>3.9824999999999999</v>
      </c>
      <c r="AH64" s="6">
        <v>4.2500000000000003E-2</v>
      </c>
      <c r="AI64" s="6">
        <v>100</v>
      </c>
      <c r="AJ64" s="6">
        <v>6</v>
      </c>
      <c r="AK64" s="6">
        <f t="shared" si="20"/>
        <v>4.2501770907121131E-3</v>
      </c>
      <c r="AL64" s="6">
        <f t="shared" si="21"/>
        <v>1.4928122005083546</v>
      </c>
      <c r="AM64" s="6">
        <f t="shared" si="22"/>
        <v>6.850285428559523E-2</v>
      </c>
      <c r="AN64" s="6">
        <f t="shared" si="23"/>
        <v>1.9625817742405933</v>
      </c>
      <c r="AO64" s="6">
        <f t="shared" si="24"/>
        <v>5.4502270927955322E-2</v>
      </c>
      <c r="AP64" s="6">
        <f t="shared" si="25"/>
        <v>3.0001250052085508E-3</v>
      </c>
      <c r="AQ64" s="42">
        <f t="shared" si="26"/>
        <v>3.250135422309263E-3</v>
      </c>
      <c r="AR64" s="6">
        <f t="shared" si="27"/>
        <v>9.2503854327263633E-3</v>
      </c>
      <c r="AS64" s="6">
        <f t="shared" si="28"/>
        <v>0.39826659444143508</v>
      </c>
      <c r="AT64" s="6">
        <f t="shared" si="29"/>
        <v>4.2501770907121131E-3</v>
      </c>
      <c r="AU64" s="6">
        <f t="shared" si="37"/>
        <v>4.0006666944456022</v>
      </c>
      <c r="AV64" s="6">
        <f t="shared" si="38"/>
        <v>1.9455810658777448</v>
      </c>
      <c r="AW64" s="6">
        <f t="shared" si="19"/>
        <v>78.939714436805914</v>
      </c>
      <c r="AX64" s="6">
        <f t="shared" si="39"/>
        <v>0.767283474685171</v>
      </c>
      <c r="AY64" s="6">
        <f t="shared" si="40"/>
        <v>0.20470316114109485</v>
      </c>
      <c r="AZ64" s="6">
        <f t="shared" si="41"/>
        <v>2.8013364173734255E-2</v>
      </c>
      <c r="BA64" s="6">
        <f t="shared" si="42"/>
        <v>76.7283474685171</v>
      </c>
      <c r="BB64" s="6">
        <f t="shared" si="43"/>
        <v>20.470316114109487</v>
      </c>
      <c r="BC64" s="6">
        <f t="shared" si="44"/>
        <v>2.8013364173734256</v>
      </c>
      <c r="BD64" s="6">
        <f t="shared" si="45"/>
        <v>100</v>
      </c>
    </row>
    <row r="65" spans="1:56" s="51" customFormat="1" ht="12.95" customHeight="1" x14ac:dyDescent="0.2">
      <c r="A65" s="8">
        <v>17</v>
      </c>
      <c r="B65" s="32">
        <v>42957</v>
      </c>
      <c r="C65" s="8" t="s">
        <v>15</v>
      </c>
      <c r="D65" s="5">
        <v>240.57</v>
      </c>
      <c r="E65" s="3">
        <v>2962.27</v>
      </c>
      <c r="F65" s="3">
        <v>2988.1699999999996</v>
      </c>
      <c r="G65" s="3">
        <v>-1386.47</v>
      </c>
      <c r="H65" s="3" t="s">
        <v>23</v>
      </c>
      <c r="I65" s="3" t="s">
        <v>248</v>
      </c>
      <c r="J65" s="5" t="s">
        <v>353</v>
      </c>
      <c r="K65" s="5" t="s">
        <v>354</v>
      </c>
      <c r="L65" s="5">
        <v>7</v>
      </c>
      <c r="M65" s="6">
        <v>2.7142857142857142E-2</v>
      </c>
      <c r="N65" s="6">
        <v>26.111428571428572</v>
      </c>
      <c r="O65" s="6">
        <v>1.1585714285714286</v>
      </c>
      <c r="P65" s="6">
        <v>54.454285714285717</v>
      </c>
      <c r="Q65" s="6">
        <v>1.7971428571428572</v>
      </c>
      <c r="R65" s="6">
        <v>0.24857142857142858</v>
      </c>
      <c r="S65" s="6">
        <v>0</v>
      </c>
      <c r="T65" s="6">
        <v>0.35428571428571437</v>
      </c>
      <c r="U65" s="6">
        <v>15.497142857142858</v>
      </c>
      <c r="V65" s="6">
        <v>0.12714285714285714</v>
      </c>
      <c r="W65" s="6">
        <v>99.777142857142863</v>
      </c>
      <c r="X65" s="6">
        <v>60.024285714285725</v>
      </c>
      <c r="Y65" s="6">
        <v>1.8571428571428572E-2</v>
      </c>
      <c r="Z65" s="6">
        <v>14.107142857142858</v>
      </c>
      <c r="AA65" s="6">
        <v>0.49285714285714283</v>
      </c>
      <c r="AB65" s="6">
        <v>19.741428571428571</v>
      </c>
      <c r="AC65" s="6">
        <v>0.69857142857142851</v>
      </c>
      <c r="AD65" s="6">
        <v>6.7142857142857143E-2</v>
      </c>
      <c r="AE65" s="6">
        <v>0</v>
      </c>
      <c r="AF65" s="6">
        <v>0.11</v>
      </c>
      <c r="AG65" s="6">
        <v>4.6999999999999984</v>
      </c>
      <c r="AH65" s="6">
        <v>3.5714285714285712E-2</v>
      </c>
      <c r="AI65" s="6">
        <v>100</v>
      </c>
      <c r="AJ65" s="6">
        <v>6</v>
      </c>
      <c r="AK65" s="6">
        <f t="shared" si="20"/>
        <v>1.8563914605992809E-3</v>
      </c>
      <c r="AL65" s="6">
        <f t="shared" si="21"/>
        <v>1.4101435133398383</v>
      </c>
      <c r="AM65" s="6">
        <f t="shared" si="22"/>
        <v>4.9265773377442451E-2</v>
      </c>
      <c r="AN65" s="6">
        <f t="shared" si="23"/>
        <v>1.9733441226170356</v>
      </c>
      <c r="AO65" s="6">
        <f t="shared" si="24"/>
        <v>6.9828878787157558E-2</v>
      </c>
      <c r="AP65" s="6">
        <f t="shared" si="25"/>
        <v>6.7115691267820151E-3</v>
      </c>
      <c r="AQ65" s="42">
        <f t="shared" si="26"/>
        <v>0</v>
      </c>
      <c r="AR65" s="6">
        <f t="shared" si="27"/>
        <v>1.0995549420472664E-2</v>
      </c>
      <c r="AS65" s="6">
        <f t="shared" si="28"/>
        <v>0.46980983887474093</v>
      </c>
      <c r="AT65" s="6">
        <f t="shared" si="29"/>
        <v>3.5699835780755398E-3</v>
      </c>
      <c r="AU65" s="6">
        <f t="shared" si="37"/>
        <v>3.9955256205821441</v>
      </c>
      <c r="AV65" s="6">
        <f t="shared" si="38"/>
        <v>1.9497822310017368</v>
      </c>
      <c r="AW65" s="6">
        <f t="shared" si="19"/>
        <v>75.009494872768713</v>
      </c>
      <c r="AX65" s="6">
        <f t="shared" si="39"/>
        <v>0.72323128753478838</v>
      </c>
      <c r="AY65" s="6">
        <f t="shared" si="40"/>
        <v>0.24095503149260286</v>
      </c>
      <c r="AZ65" s="6">
        <f t="shared" si="41"/>
        <v>3.5813680972608758E-2</v>
      </c>
      <c r="BA65" s="6">
        <f t="shared" si="42"/>
        <v>72.323128753478841</v>
      </c>
      <c r="BB65" s="6">
        <f t="shared" si="43"/>
        <v>24.095503149260285</v>
      </c>
      <c r="BC65" s="6">
        <f t="shared" si="44"/>
        <v>3.5813680972608757</v>
      </c>
      <c r="BD65" s="6">
        <f t="shared" si="45"/>
        <v>100</v>
      </c>
    </row>
    <row r="66" spans="1:56" s="51" customFormat="1" ht="12.95" customHeight="1" x14ac:dyDescent="0.2">
      <c r="A66" s="8"/>
      <c r="B66" s="32">
        <v>42957</v>
      </c>
      <c r="C66" s="8" t="s">
        <v>15</v>
      </c>
      <c r="D66" s="5">
        <v>240.57</v>
      </c>
      <c r="E66" s="3">
        <v>2962.27</v>
      </c>
      <c r="F66" s="3">
        <v>2988.1699999999996</v>
      </c>
      <c r="G66" s="3">
        <v>-1386.47</v>
      </c>
      <c r="H66" s="3" t="s">
        <v>23</v>
      </c>
      <c r="I66" s="3" t="s">
        <v>248</v>
      </c>
      <c r="J66" s="5" t="s">
        <v>353</v>
      </c>
      <c r="K66" s="5" t="s">
        <v>355</v>
      </c>
      <c r="L66" s="5">
        <v>10</v>
      </c>
      <c r="M66" s="6">
        <v>3.5000000000000003E-2</v>
      </c>
      <c r="N66" s="6">
        <v>25.998000000000001</v>
      </c>
      <c r="O66" s="6">
        <v>1.171</v>
      </c>
      <c r="P66" s="6">
        <v>54.499000000000002</v>
      </c>
      <c r="Q66" s="6">
        <v>1.3109999999999999</v>
      </c>
      <c r="R66" s="6">
        <v>0.17099999999999999</v>
      </c>
      <c r="S66" s="6">
        <v>4.0000000000000001E-3</v>
      </c>
      <c r="T66" s="6">
        <v>0.36500000000000005</v>
      </c>
      <c r="U66" s="6">
        <v>15.952000000000002</v>
      </c>
      <c r="V66" s="6">
        <v>0.12799999999999997</v>
      </c>
      <c r="W66" s="6">
        <v>99.638999999999996</v>
      </c>
      <c r="X66" s="6">
        <v>60.040999999999997</v>
      </c>
      <c r="Y66" s="6">
        <v>2.4E-2</v>
      </c>
      <c r="Z66" s="6">
        <v>14.077999999999999</v>
      </c>
      <c r="AA66" s="6">
        <v>0.501</v>
      </c>
      <c r="AB66" s="6">
        <v>19.797999999999998</v>
      </c>
      <c r="AC66" s="6">
        <v>0.51200000000000001</v>
      </c>
      <c r="AD66" s="6">
        <v>4.4999999999999998E-2</v>
      </c>
      <c r="AE66" s="6">
        <v>1E-3</v>
      </c>
      <c r="AF66" s="6">
        <v>0.11200000000000002</v>
      </c>
      <c r="AG66" s="6">
        <v>4.8450000000000006</v>
      </c>
      <c r="AH66" s="6">
        <v>3.6999999999999991E-2</v>
      </c>
      <c r="AI66" s="6">
        <v>100</v>
      </c>
      <c r="AJ66" s="6">
        <v>6</v>
      </c>
      <c r="AK66" s="6">
        <f t="shared" si="20"/>
        <v>2.3983611199014012E-3</v>
      </c>
      <c r="AL66" s="6">
        <f t="shared" si="21"/>
        <v>1.4068386602488301</v>
      </c>
      <c r="AM66" s="6">
        <f t="shared" si="22"/>
        <v>5.0065788377941747E-2</v>
      </c>
      <c r="AN66" s="6">
        <f t="shared" si="23"/>
        <v>1.9784480604919972</v>
      </c>
      <c r="AO66" s="6">
        <f t="shared" si="24"/>
        <v>5.1165037224563226E-2</v>
      </c>
      <c r="AP66" s="6">
        <f t="shared" si="25"/>
        <v>4.496927099815127E-3</v>
      </c>
      <c r="AQ66" s="42">
        <f t="shared" si="26"/>
        <v>9.993171332922505E-5</v>
      </c>
      <c r="AR66" s="6">
        <f t="shared" si="27"/>
        <v>1.1192351892873206E-2</v>
      </c>
      <c r="AS66" s="6">
        <f t="shared" si="28"/>
        <v>0.48416915108009539</v>
      </c>
      <c r="AT66" s="6">
        <f t="shared" si="29"/>
        <v>3.6974733931813258E-3</v>
      </c>
      <c r="AU66" s="6">
        <f t="shared" si="37"/>
        <v>3.9925717426425287</v>
      </c>
      <c r="AV66" s="6">
        <f t="shared" si="38"/>
        <v>1.9421728485534888</v>
      </c>
      <c r="AW66" s="6">
        <f t="shared" si="19"/>
        <v>74.396237383078784</v>
      </c>
      <c r="AX66" s="6">
        <f t="shared" si="39"/>
        <v>0.72436326215590419</v>
      </c>
      <c r="AY66" s="6">
        <f t="shared" si="40"/>
        <v>0.24929251350656034</v>
      </c>
      <c r="AZ66" s="6">
        <f t="shared" si="41"/>
        <v>2.6344224337535374E-2</v>
      </c>
      <c r="BA66" s="6">
        <f t="shared" si="42"/>
        <v>72.436326215590412</v>
      </c>
      <c r="BB66" s="6">
        <f t="shared" si="43"/>
        <v>24.929251350656035</v>
      </c>
      <c r="BC66" s="6">
        <f t="shared" si="44"/>
        <v>2.6344224337535374</v>
      </c>
      <c r="BD66" s="6">
        <f t="shared" si="45"/>
        <v>99.999999999999986</v>
      </c>
    </row>
    <row r="67" spans="1:56" s="51" customFormat="1" ht="12.95" customHeight="1" x14ac:dyDescent="0.2">
      <c r="A67" s="8"/>
      <c r="B67" s="32">
        <v>42957</v>
      </c>
      <c r="C67" s="8" t="s">
        <v>15</v>
      </c>
      <c r="D67" s="5">
        <v>240.57</v>
      </c>
      <c r="E67" s="3">
        <v>2962.27</v>
      </c>
      <c r="F67" s="3">
        <v>2988.1699999999996</v>
      </c>
      <c r="G67" s="3">
        <v>-1386.47</v>
      </c>
      <c r="H67" s="3" t="s">
        <v>23</v>
      </c>
      <c r="I67" s="3" t="s">
        <v>248</v>
      </c>
      <c r="J67" s="5" t="s">
        <v>353</v>
      </c>
      <c r="K67" s="5" t="s">
        <v>356</v>
      </c>
      <c r="L67" s="5">
        <v>2</v>
      </c>
      <c r="M67" s="6">
        <v>6.0000000000000005E-2</v>
      </c>
      <c r="N67" s="6">
        <v>26.73</v>
      </c>
      <c r="O67" s="6">
        <v>1.22</v>
      </c>
      <c r="P67" s="6">
        <v>54.7</v>
      </c>
      <c r="Q67" s="6">
        <v>1.1800000000000002</v>
      </c>
      <c r="R67" s="6">
        <v>0.26</v>
      </c>
      <c r="S67" s="6">
        <v>0</v>
      </c>
      <c r="T67" s="6">
        <v>0.36499999999999999</v>
      </c>
      <c r="U67" s="6">
        <v>15.585000000000001</v>
      </c>
      <c r="V67" s="6">
        <v>0.105</v>
      </c>
      <c r="W67" s="6">
        <v>100.205</v>
      </c>
      <c r="X67" s="6">
        <v>60.01</v>
      </c>
      <c r="Y67" s="6">
        <v>4.4999999999999998E-2</v>
      </c>
      <c r="Z67" s="6">
        <v>14.355</v>
      </c>
      <c r="AA67" s="6">
        <v>0.51500000000000001</v>
      </c>
      <c r="AB67" s="6">
        <v>19.71</v>
      </c>
      <c r="AC67" s="6">
        <v>0.45499999999999996</v>
      </c>
      <c r="AD67" s="6">
        <v>7.0000000000000007E-2</v>
      </c>
      <c r="AE67" s="6">
        <v>0</v>
      </c>
      <c r="AF67" s="6">
        <v>0.11</v>
      </c>
      <c r="AG67" s="6">
        <v>4.6950000000000003</v>
      </c>
      <c r="AH67" s="6">
        <v>3.5000000000000003E-2</v>
      </c>
      <c r="AI67" s="6">
        <v>100</v>
      </c>
      <c r="AJ67" s="6">
        <v>6</v>
      </c>
      <c r="AK67" s="6">
        <f t="shared" si="20"/>
        <v>4.49925012497917E-3</v>
      </c>
      <c r="AL67" s="6">
        <f t="shared" si="21"/>
        <v>1.4352607898683554</v>
      </c>
      <c r="AM67" s="6">
        <f t="shared" si="22"/>
        <v>5.1491418096983842E-2</v>
      </c>
      <c r="AN67" s="6">
        <f t="shared" si="23"/>
        <v>1.9706715547408769</v>
      </c>
      <c r="AO67" s="6">
        <f t="shared" si="24"/>
        <v>4.549241793034494E-2</v>
      </c>
      <c r="AP67" s="6">
        <f t="shared" si="25"/>
        <v>6.9988335277453772E-3</v>
      </c>
      <c r="AQ67" s="42">
        <f t="shared" si="26"/>
        <v>0</v>
      </c>
      <c r="AR67" s="6">
        <f t="shared" si="27"/>
        <v>1.0998166972171305E-2</v>
      </c>
      <c r="AS67" s="6">
        <f t="shared" si="28"/>
        <v>0.46942176303949346</v>
      </c>
      <c r="AT67" s="6">
        <f t="shared" si="29"/>
        <v>3.4994167638726886E-3</v>
      </c>
      <c r="AU67" s="6">
        <f t="shared" si="37"/>
        <v>3.9983336110648233</v>
      </c>
      <c r="AV67" s="6">
        <f t="shared" si="38"/>
        <v>1.9501749708381937</v>
      </c>
      <c r="AW67" s="6">
        <f t="shared" si="19"/>
        <v>75.354330708661408</v>
      </c>
      <c r="AX67" s="6">
        <f t="shared" si="39"/>
        <v>0.73596513714432199</v>
      </c>
      <c r="AY67" s="6">
        <f t="shared" si="40"/>
        <v>0.2407075108946424</v>
      </c>
      <c r="AZ67" s="6">
        <f t="shared" si="41"/>
        <v>2.3327351961035629E-2</v>
      </c>
      <c r="BA67" s="6">
        <f t="shared" si="42"/>
        <v>73.596513714432206</v>
      </c>
      <c r="BB67" s="6">
        <f t="shared" si="43"/>
        <v>24.070751089464242</v>
      </c>
      <c r="BC67" s="6">
        <f t="shared" si="44"/>
        <v>2.3327351961035627</v>
      </c>
      <c r="BD67" s="6">
        <f t="shared" si="45"/>
        <v>100</v>
      </c>
    </row>
    <row r="68" spans="1:56" s="51" customFormat="1" ht="12.95" customHeight="1" x14ac:dyDescent="0.2">
      <c r="A68" s="8"/>
      <c r="B68" s="32">
        <v>42957</v>
      </c>
      <c r="C68" s="8" t="s">
        <v>15</v>
      </c>
      <c r="D68" s="5">
        <v>240.57</v>
      </c>
      <c r="E68" s="3">
        <v>2962.27</v>
      </c>
      <c r="F68" s="3">
        <v>2988.1699999999996</v>
      </c>
      <c r="G68" s="3">
        <v>-1386.47</v>
      </c>
      <c r="H68" s="3" t="s">
        <v>23</v>
      </c>
      <c r="I68" s="3" t="s">
        <v>248</v>
      </c>
      <c r="J68" s="5" t="s">
        <v>353</v>
      </c>
      <c r="K68" s="5" t="s">
        <v>357</v>
      </c>
      <c r="L68" s="5">
        <v>4</v>
      </c>
      <c r="M68" s="6">
        <v>0.05</v>
      </c>
      <c r="N68" s="6">
        <v>25.034999999999997</v>
      </c>
      <c r="O68" s="6">
        <v>1.1200000000000001</v>
      </c>
      <c r="P68" s="6">
        <v>54.292500000000004</v>
      </c>
      <c r="Q68" s="6">
        <v>1.6950000000000001</v>
      </c>
      <c r="R68" s="6">
        <v>0.27</v>
      </c>
      <c r="S68" s="6">
        <v>0</v>
      </c>
      <c r="T68" s="6">
        <v>0.4</v>
      </c>
      <c r="U68" s="6">
        <v>17.407500000000002</v>
      </c>
      <c r="V68" s="6">
        <v>0.14499999999999999</v>
      </c>
      <c r="W68" s="6">
        <v>100.41250000000001</v>
      </c>
      <c r="X68" s="6">
        <v>60.012500000000003</v>
      </c>
      <c r="Y68" s="6">
        <v>3.5000000000000003E-2</v>
      </c>
      <c r="Z68" s="6">
        <v>13.557500000000001</v>
      </c>
      <c r="AA68" s="6">
        <v>0.47749999999999998</v>
      </c>
      <c r="AB68" s="6">
        <v>19.727499999999999</v>
      </c>
      <c r="AC68" s="6">
        <v>0.65749999999999997</v>
      </c>
      <c r="AD68" s="6">
        <v>7.5000000000000011E-2</v>
      </c>
      <c r="AE68" s="6">
        <v>0</v>
      </c>
      <c r="AF68" s="6">
        <v>0.12</v>
      </c>
      <c r="AG68" s="6">
        <v>5.2900000000000009</v>
      </c>
      <c r="AH68" s="6">
        <v>4.2500000000000003E-2</v>
      </c>
      <c r="AI68" s="6">
        <v>100</v>
      </c>
      <c r="AJ68" s="6">
        <v>6</v>
      </c>
      <c r="AK68" s="6">
        <f t="shared" si="20"/>
        <v>3.4992709852114147E-3</v>
      </c>
      <c r="AL68" s="6">
        <f t="shared" si="21"/>
        <v>1.3554676109143931</v>
      </c>
      <c r="AM68" s="6">
        <f t="shared" si="22"/>
        <v>4.7740054155384293E-2</v>
      </c>
      <c r="AN68" s="6">
        <f t="shared" si="23"/>
        <v>1.972339096021662</v>
      </c>
      <c r="AO68" s="6">
        <f t="shared" si="24"/>
        <v>6.5736304936471562E-2</v>
      </c>
      <c r="AP68" s="6">
        <f t="shared" si="25"/>
        <v>7.4984378254530316E-3</v>
      </c>
      <c r="AQ68" s="42">
        <f t="shared" si="26"/>
        <v>0</v>
      </c>
      <c r="AR68" s="6">
        <f t="shared" si="27"/>
        <v>1.1997500520724848E-2</v>
      </c>
      <c r="AS68" s="6">
        <f t="shared" si="28"/>
        <v>0.52888981462195384</v>
      </c>
      <c r="AT68" s="6">
        <f t="shared" si="29"/>
        <v>4.2491147677567176E-3</v>
      </c>
      <c r="AU68" s="6">
        <f t="shared" si="37"/>
        <v>3.9974172047490111</v>
      </c>
      <c r="AV68" s="6">
        <f t="shared" si="38"/>
        <v>1.9500937304728185</v>
      </c>
      <c r="AW68" s="6">
        <f t="shared" si="19"/>
        <v>71.932617057965246</v>
      </c>
      <c r="AX68" s="6">
        <f t="shared" si="39"/>
        <v>0.69507818508074848</v>
      </c>
      <c r="AY68" s="6">
        <f t="shared" si="40"/>
        <v>0.27121250961291976</v>
      </c>
      <c r="AZ68" s="6">
        <f t="shared" si="41"/>
        <v>3.3709305306331698E-2</v>
      </c>
      <c r="BA68" s="6">
        <f t="shared" si="42"/>
        <v>69.507818508074848</v>
      </c>
      <c r="BB68" s="6">
        <f t="shared" si="43"/>
        <v>27.121250961291977</v>
      </c>
      <c r="BC68" s="6">
        <f t="shared" si="44"/>
        <v>3.3709305306331698</v>
      </c>
      <c r="BD68" s="6">
        <f t="shared" si="45"/>
        <v>100</v>
      </c>
    </row>
    <row r="69" spans="1:56" s="51" customFormat="1" ht="12.95" customHeight="1" x14ac:dyDescent="0.2">
      <c r="A69" s="8"/>
      <c r="B69" s="32">
        <v>42957</v>
      </c>
      <c r="C69" s="8" t="s">
        <v>15</v>
      </c>
      <c r="D69" s="5">
        <v>240.57</v>
      </c>
      <c r="E69" s="3">
        <v>2962.27</v>
      </c>
      <c r="F69" s="3">
        <v>2988.1699999999996</v>
      </c>
      <c r="G69" s="3">
        <v>-1386.47</v>
      </c>
      <c r="H69" s="3" t="s">
        <v>23</v>
      </c>
      <c r="I69" s="3" t="s">
        <v>248</v>
      </c>
      <c r="J69" s="5" t="s">
        <v>353</v>
      </c>
      <c r="K69" s="5" t="s">
        <v>358</v>
      </c>
      <c r="L69" s="5">
        <v>4</v>
      </c>
      <c r="M69" s="6">
        <v>0.05</v>
      </c>
      <c r="N69" s="6">
        <v>25.21</v>
      </c>
      <c r="O69" s="6">
        <v>1.145</v>
      </c>
      <c r="P69" s="6">
        <v>54.199999999999996</v>
      </c>
      <c r="Q69" s="6">
        <v>1.1475</v>
      </c>
      <c r="R69" s="6">
        <v>0.23749999999999999</v>
      </c>
      <c r="S69" s="6">
        <v>0</v>
      </c>
      <c r="T69" s="6">
        <v>0.38749999999999996</v>
      </c>
      <c r="U69" s="6">
        <v>17.505000000000003</v>
      </c>
      <c r="V69" s="6">
        <v>0.14000000000000001</v>
      </c>
      <c r="W69" s="6">
        <v>100.0125</v>
      </c>
      <c r="X69" s="6">
        <v>60.022500000000001</v>
      </c>
      <c r="Y69" s="6">
        <v>3.5000000000000003E-2</v>
      </c>
      <c r="Z69" s="6">
        <v>13.695</v>
      </c>
      <c r="AA69" s="6">
        <v>0.49249999999999999</v>
      </c>
      <c r="AB69" s="6">
        <v>19.752499999999998</v>
      </c>
      <c r="AC69" s="6">
        <v>0.44750000000000001</v>
      </c>
      <c r="AD69" s="6">
        <v>6.25E-2</v>
      </c>
      <c r="AE69" s="6">
        <v>0</v>
      </c>
      <c r="AF69" s="6">
        <v>0.12</v>
      </c>
      <c r="AG69" s="6">
        <v>5.3324999999999996</v>
      </c>
      <c r="AH69" s="6">
        <v>4.2499999999999996E-2</v>
      </c>
      <c r="AI69" s="6">
        <v>100</v>
      </c>
      <c r="AJ69" s="6">
        <v>6</v>
      </c>
      <c r="AK69" s="6">
        <f t="shared" si="20"/>
        <v>3.4986879920029992E-3</v>
      </c>
      <c r="AL69" s="6">
        <f t="shared" si="21"/>
        <v>1.368986630013745</v>
      </c>
      <c r="AM69" s="6">
        <f t="shared" si="22"/>
        <v>4.9231538173185055E-2</v>
      </c>
      <c r="AN69" s="6">
        <f t="shared" si="23"/>
        <v>1.9745095589154065</v>
      </c>
      <c r="AO69" s="6">
        <f t="shared" si="24"/>
        <v>4.4733225040609774E-2</v>
      </c>
      <c r="AP69" s="6">
        <f t="shared" si="25"/>
        <v>6.247657128576784E-3</v>
      </c>
      <c r="AQ69" s="42">
        <f t="shared" si="26"/>
        <v>0</v>
      </c>
      <c r="AR69" s="6">
        <f t="shared" si="27"/>
        <v>1.1995501686867424E-2</v>
      </c>
      <c r="AS69" s="6">
        <f t="shared" si="28"/>
        <v>0.53305010621017113</v>
      </c>
      <c r="AT69" s="6">
        <f t="shared" si="29"/>
        <v>4.2484068474322127E-3</v>
      </c>
      <c r="AU69" s="6">
        <f t="shared" si="37"/>
        <v>3.9965013120079971</v>
      </c>
      <c r="AV69" s="6">
        <f t="shared" si="38"/>
        <v>1.9467699612645259</v>
      </c>
      <c r="AW69" s="6">
        <f t="shared" si="19"/>
        <v>71.974773354355548</v>
      </c>
      <c r="AX69" s="6">
        <f t="shared" si="39"/>
        <v>0.70320924261874196</v>
      </c>
      <c r="AY69" s="6">
        <f t="shared" si="40"/>
        <v>0.27381258023106542</v>
      </c>
      <c r="AZ69" s="6">
        <f t="shared" si="41"/>
        <v>2.2978177150192555E-2</v>
      </c>
      <c r="BA69" s="6">
        <f t="shared" si="42"/>
        <v>70.320924261874197</v>
      </c>
      <c r="BB69" s="6">
        <f t="shared" si="43"/>
        <v>27.381258023106543</v>
      </c>
      <c r="BC69" s="6">
        <f t="shared" si="44"/>
        <v>2.2978177150192556</v>
      </c>
      <c r="BD69" s="6">
        <f t="shared" si="45"/>
        <v>99.999999999999986</v>
      </c>
    </row>
    <row r="70" spans="1:56" s="51" customFormat="1" ht="12.95" customHeight="1" x14ac:dyDescent="0.2">
      <c r="A70" s="8">
        <v>18</v>
      </c>
      <c r="B70" s="32">
        <v>42957</v>
      </c>
      <c r="C70" s="8" t="s">
        <v>10</v>
      </c>
      <c r="D70" s="5">
        <v>246.91</v>
      </c>
      <c r="E70" s="3">
        <v>2968.5099999999998</v>
      </c>
      <c r="F70" s="3">
        <v>2994.4099999999994</v>
      </c>
      <c r="G70" s="3">
        <v>-1392.7099999999998</v>
      </c>
      <c r="H70" s="3" t="s">
        <v>23</v>
      </c>
      <c r="I70" s="3" t="s">
        <v>379</v>
      </c>
      <c r="J70" s="5" t="s">
        <v>353</v>
      </c>
      <c r="K70" s="5" t="s">
        <v>354</v>
      </c>
      <c r="L70" s="5">
        <v>4</v>
      </c>
      <c r="M70" s="6">
        <v>5.7499999999999996E-2</v>
      </c>
      <c r="N70" s="6">
        <v>25.914999999999999</v>
      </c>
      <c r="O70" s="6">
        <v>1.3650000000000002</v>
      </c>
      <c r="P70" s="6">
        <v>54.482500000000002</v>
      </c>
      <c r="Q70" s="6">
        <v>1.4875</v>
      </c>
      <c r="R70" s="6">
        <v>0.26500000000000001</v>
      </c>
      <c r="S70" s="6">
        <v>7.2500000000000009E-2</v>
      </c>
      <c r="T70" s="6">
        <v>0.36</v>
      </c>
      <c r="U70" s="6">
        <v>16.177499999999998</v>
      </c>
      <c r="V70" s="6">
        <v>0.13750000000000001</v>
      </c>
      <c r="W70" s="6">
        <v>100.32250000000001</v>
      </c>
      <c r="X70" s="6">
        <v>60.019999999999996</v>
      </c>
      <c r="Y70" s="6">
        <v>0.04</v>
      </c>
      <c r="Z70" s="6">
        <v>13.96</v>
      </c>
      <c r="AA70" s="6">
        <v>0.58499999999999996</v>
      </c>
      <c r="AB70" s="6">
        <v>19.6875</v>
      </c>
      <c r="AC70" s="6">
        <v>0.57750000000000001</v>
      </c>
      <c r="AD70" s="6">
        <v>7.0000000000000007E-2</v>
      </c>
      <c r="AE70" s="6">
        <v>0.02</v>
      </c>
      <c r="AF70" s="6">
        <v>0.11249999999999999</v>
      </c>
      <c r="AG70" s="6">
        <v>4.8899999999999997</v>
      </c>
      <c r="AH70" s="6">
        <v>0.04</v>
      </c>
      <c r="AI70" s="6">
        <v>100</v>
      </c>
      <c r="AJ70" s="6">
        <v>6</v>
      </c>
      <c r="AK70" s="6">
        <f t="shared" ref="AK70:AT70" si="46">Y70*($AJ70/$X70)</f>
        <v>3.9986671109630131E-3</v>
      </c>
      <c r="AL70" s="6">
        <f t="shared" si="46"/>
        <v>1.3955348217260917</v>
      </c>
      <c r="AM70" s="6">
        <f t="shared" si="46"/>
        <v>5.848050649783406E-2</v>
      </c>
      <c r="AN70" s="6">
        <f t="shared" si="46"/>
        <v>1.968093968677108</v>
      </c>
      <c r="AO70" s="6">
        <f t="shared" si="46"/>
        <v>5.7730756414528503E-2</v>
      </c>
      <c r="AP70" s="6">
        <f t="shared" si="46"/>
        <v>6.9976674441852736E-3</v>
      </c>
      <c r="AQ70" s="42">
        <f t="shared" si="46"/>
        <v>1.9993335554815066E-3</v>
      </c>
      <c r="AR70" s="6">
        <f t="shared" si="46"/>
        <v>1.1246251249583472E-2</v>
      </c>
      <c r="AS70" s="6">
        <f t="shared" si="46"/>
        <v>0.48883705431522828</v>
      </c>
      <c r="AT70" s="6">
        <f t="shared" si="46"/>
        <v>3.9986671109630131E-3</v>
      </c>
      <c r="AU70" s="6">
        <f>SUM(AK70:AT70)</f>
        <v>3.9969176941019668</v>
      </c>
      <c r="AV70" s="6">
        <f>AO70+AL70+AS70</f>
        <v>1.9421026324558484</v>
      </c>
      <c r="AW70" s="6">
        <f>100*AL70/(AS70+AL70)</f>
        <v>74.058355437665782</v>
      </c>
      <c r="AX70" s="6">
        <f>AL70/AV70</f>
        <v>0.71856903873375377</v>
      </c>
      <c r="AY70" s="6">
        <f>AS70/AV70</f>
        <v>0.25170505726418735</v>
      </c>
      <c r="AZ70" s="6">
        <f>AO70/AV70</f>
        <v>2.9725904002058937E-2</v>
      </c>
      <c r="BA70" s="6">
        <f>AX70*100</f>
        <v>71.856903873375373</v>
      </c>
      <c r="BB70" s="6">
        <f>AY70*100</f>
        <v>25.170505726418735</v>
      </c>
      <c r="BC70" s="6">
        <f>AZ70*100</f>
        <v>2.9725904002058936</v>
      </c>
      <c r="BD70" s="6">
        <f>SUM(BA70:BC70)</f>
        <v>100</v>
      </c>
    </row>
    <row r="71" spans="1:56" s="51" customFormat="1" ht="12.95" customHeight="1" x14ac:dyDescent="0.2">
      <c r="A71" s="8"/>
      <c r="B71" s="32">
        <v>42957</v>
      </c>
      <c r="C71" s="8" t="s">
        <v>10</v>
      </c>
      <c r="D71" s="5">
        <v>246.91</v>
      </c>
      <c r="E71" s="3">
        <v>2968.5099999999998</v>
      </c>
      <c r="F71" s="3">
        <v>2994.4099999999994</v>
      </c>
      <c r="G71" s="3">
        <v>-1392.7099999999998</v>
      </c>
      <c r="H71" s="3" t="s">
        <v>23</v>
      </c>
      <c r="I71" s="3" t="s">
        <v>379</v>
      </c>
      <c r="J71" s="5" t="s">
        <v>353</v>
      </c>
      <c r="K71" s="5" t="s">
        <v>355</v>
      </c>
      <c r="L71" s="5">
        <v>2</v>
      </c>
      <c r="M71" s="6">
        <v>6.5000000000000002E-2</v>
      </c>
      <c r="N71" s="6">
        <v>26.035</v>
      </c>
      <c r="O71" s="6">
        <v>0.86</v>
      </c>
      <c r="P71" s="6">
        <v>55.034999999999997</v>
      </c>
      <c r="Q71" s="6">
        <v>0.80499999999999994</v>
      </c>
      <c r="R71" s="6">
        <v>0.13</v>
      </c>
      <c r="S71" s="6">
        <v>6.0000000000000005E-2</v>
      </c>
      <c r="T71" s="6">
        <v>0.39</v>
      </c>
      <c r="U71" s="6">
        <v>16.984999999999999</v>
      </c>
      <c r="V71" s="6">
        <v>0.14500000000000002</v>
      </c>
      <c r="W71" s="6">
        <v>100.51</v>
      </c>
      <c r="X71" s="6">
        <v>60.04</v>
      </c>
      <c r="Y71" s="6">
        <v>4.4999999999999998E-2</v>
      </c>
      <c r="Z71" s="6">
        <v>14.015000000000001</v>
      </c>
      <c r="AA71" s="6">
        <v>0.36499999999999999</v>
      </c>
      <c r="AB71" s="6">
        <v>19.875</v>
      </c>
      <c r="AC71" s="6">
        <v>0.31</v>
      </c>
      <c r="AD71" s="6">
        <v>3.5000000000000003E-2</v>
      </c>
      <c r="AE71" s="6">
        <v>1.4999999999999999E-2</v>
      </c>
      <c r="AF71" s="6">
        <v>0.12</v>
      </c>
      <c r="AG71" s="6">
        <v>5.13</v>
      </c>
      <c r="AH71" s="6">
        <v>0.04</v>
      </c>
      <c r="AI71" s="6">
        <v>100</v>
      </c>
      <c r="AJ71" s="6">
        <v>6</v>
      </c>
      <c r="AK71" s="6">
        <f t="shared" ref="AK71:AK76" si="47">Y71*($AJ71/$X71)</f>
        <v>4.4970019986675554E-3</v>
      </c>
      <c r="AL71" s="6">
        <f t="shared" ref="AL71:AL76" si="48">Z71*($AJ71/$X71)</f>
        <v>1.400566289140573</v>
      </c>
      <c r="AM71" s="6">
        <f t="shared" ref="AM71:AM76" si="49">AA71*($AJ71/$X71)</f>
        <v>3.6475682878081277E-2</v>
      </c>
      <c r="AN71" s="6">
        <f t="shared" ref="AN71:AN76" si="50">AB71*($AJ71/$X71)</f>
        <v>1.9861758827448368</v>
      </c>
      <c r="AO71" s="6">
        <f t="shared" ref="AO71:AO76" si="51">AC71*($AJ71/$X71)</f>
        <v>3.0979347101932047E-2</v>
      </c>
      <c r="AP71" s="6">
        <f t="shared" ref="AP71:AP76" si="52">AD71*($AJ71/$X71)</f>
        <v>3.4976682211858767E-3</v>
      </c>
      <c r="AQ71" s="42">
        <f t="shared" ref="AQ71:AQ76" si="53">AE71*($AJ71/$X71)</f>
        <v>1.4990006662225182E-3</v>
      </c>
      <c r="AR71" s="6">
        <f t="shared" ref="AR71:AR76" si="54">AF71*($AJ71/$X71)</f>
        <v>1.1992005329780146E-2</v>
      </c>
      <c r="AS71" s="6">
        <f t="shared" ref="AS71:AS76" si="55">AG71*($AJ71/$X71)</f>
        <v>0.51265822784810133</v>
      </c>
      <c r="AT71" s="6">
        <f t="shared" ref="AT71:AT76" si="56">AH71*($AJ71/$X71)</f>
        <v>3.9973351099267156E-3</v>
      </c>
      <c r="AU71" s="6">
        <f t="shared" si="37"/>
        <v>3.992338441039307</v>
      </c>
      <c r="AV71" s="6">
        <f t="shared" si="38"/>
        <v>1.9442038640906063</v>
      </c>
      <c r="AW71" s="6">
        <f t="shared" ref="AW71:AW81" si="57">100*AL71/(AS71+AL71)</f>
        <v>73.204492034473759</v>
      </c>
      <c r="AX71" s="6">
        <f t="shared" si="39"/>
        <v>0.72038036494474433</v>
      </c>
      <c r="AY71" s="6">
        <f t="shared" ref="AY71" si="58">AS71/AV71</f>
        <v>0.26368542791056288</v>
      </c>
      <c r="AZ71" s="6">
        <f t="shared" si="41"/>
        <v>1.5934207144692882E-2</v>
      </c>
      <c r="BA71" s="6">
        <f t="shared" ref="BA71:BC71" si="59">AX71*100</f>
        <v>72.03803649447444</v>
      </c>
      <c r="BB71" s="6">
        <f t="shared" si="59"/>
        <v>26.368542791056289</v>
      </c>
      <c r="BC71" s="6">
        <f t="shared" si="59"/>
        <v>1.5934207144692882</v>
      </c>
      <c r="BD71" s="6">
        <f t="shared" ref="BD71" si="60">SUM(BA71:BC71)</f>
        <v>100.00000000000001</v>
      </c>
    </row>
    <row r="72" spans="1:56" s="51" customFormat="1" ht="12.95" customHeight="1" x14ac:dyDescent="0.2">
      <c r="A72" s="8">
        <v>19</v>
      </c>
      <c r="B72" s="32">
        <v>42955</v>
      </c>
      <c r="C72" s="8" t="s">
        <v>312</v>
      </c>
      <c r="D72" s="5">
        <v>257.44</v>
      </c>
      <c r="E72" s="3">
        <v>2979.1899999999996</v>
      </c>
      <c r="F72" s="3">
        <v>3005.0899999999992</v>
      </c>
      <c r="G72" s="3">
        <v>-1403.3899999999996</v>
      </c>
      <c r="H72" s="3" t="s">
        <v>25</v>
      </c>
      <c r="I72" s="3" t="s">
        <v>386</v>
      </c>
      <c r="J72" s="5" t="s">
        <v>353</v>
      </c>
      <c r="K72" s="5" t="s">
        <v>355</v>
      </c>
      <c r="L72" s="5">
        <v>3</v>
      </c>
      <c r="M72" s="6">
        <v>7.6666666666666661E-2</v>
      </c>
      <c r="N72" s="6">
        <v>26.726666666666663</v>
      </c>
      <c r="O72" s="6">
        <v>1.1933333333333331</v>
      </c>
      <c r="P72" s="6">
        <v>54.859999999999992</v>
      </c>
      <c r="Q72" s="6">
        <v>1.3066666666666666</v>
      </c>
      <c r="R72" s="6">
        <v>0.20666666666666667</v>
      </c>
      <c r="S72" s="6">
        <v>0.04</v>
      </c>
      <c r="T72" s="6">
        <v>0.36999999999999994</v>
      </c>
      <c r="U72" s="6">
        <v>15.586666666666666</v>
      </c>
      <c r="V72" s="6">
        <v>0.13666666666666669</v>
      </c>
      <c r="W72" s="6">
        <v>100.51666666666667</v>
      </c>
      <c r="X72" s="6">
        <v>60</v>
      </c>
      <c r="Y72" s="6">
        <v>5.3333333333333337E-2</v>
      </c>
      <c r="Z72" s="6">
        <v>14.313333333333333</v>
      </c>
      <c r="AA72" s="6">
        <v>0.5033333333333333</v>
      </c>
      <c r="AB72" s="6">
        <v>19.713333333333335</v>
      </c>
      <c r="AC72" s="6">
        <v>0.5033333333333333</v>
      </c>
      <c r="AD72" s="6">
        <v>5.6666666666666664E-2</v>
      </c>
      <c r="AE72" s="6">
        <v>0.01</v>
      </c>
      <c r="AF72" s="6">
        <v>0.11333333333333333</v>
      </c>
      <c r="AG72" s="6">
        <v>4.6833333333333336</v>
      </c>
      <c r="AH72" s="6">
        <v>4.3333333333333335E-2</v>
      </c>
      <c r="AI72" s="6">
        <v>100</v>
      </c>
      <c r="AJ72" s="6">
        <v>6</v>
      </c>
      <c r="AK72" s="6">
        <f t="shared" si="47"/>
        <v>5.333333333333334E-3</v>
      </c>
      <c r="AL72" s="6">
        <f t="shared" si="48"/>
        <v>1.4313333333333333</v>
      </c>
      <c r="AM72" s="6">
        <f t="shared" si="49"/>
        <v>5.0333333333333334E-2</v>
      </c>
      <c r="AN72" s="6">
        <f t="shared" si="50"/>
        <v>1.9713333333333336</v>
      </c>
      <c r="AO72" s="6">
        <f t="shared" si="51"/>
        <v>5.0333333333333334E-2</v>
      </c>
      <c r="AP72" s="6">
        <f t="shared" si="52"/>
        <v>5.6666666666666671E-3</v>
      </c>
      <c r="AQ72" s="42">
        <f t="shared" si="53"/>
        <v>1E-3</v>
      </c>
      <c r="AR72" s="6">
        <f t="shared" si="54"/>
        <v>1.1333333333333334E-2</v>
      </c>
      <c r="AS72" s="6">
        <f t="shared" si="55"/>
        <v>0.46833333333333338</v>
      </c>
      <c r="AT72" s="6">
        <f t="shared" si="56"/>
        <v>4.333333333333334E-3</v>
      </c>
      <c r="AU72" s="6">
        <f t="shared" si="37"/>
        <v>3.9993333333333334</v>
      </c>
      <c r="AV72" s="6">
        <f t="shared" si="38"/>
        <v>1.9500000000000002</v>
      </c>
      <c r="AW72" s="6">
        <f t="shared" si="57"/>
        <v>75.346552026671347</v>
      </c>
      <c r="AX72" s="6">
        <f t="shared" si="39"/>
        <v>0.73401709401709392</v>
      </c>
      <c r="AY72" s="6">
        <f>AS72/AV72</f>
        <v>0.24017094017094018</v>
      </c>
      <c r="AZ72" s="6">
        <f t="shared" si="41"/>
        <v>2.581196581196581E-2</v>
      </c>
      <c r="BA72" s="6">
        <f t="shared" ref="BA72:BC76" si="61">AX72*100</f>
        <v>73.401709401709397</v>
      </c>
      <c r="BB72" s="6">
        <f t="shared" si="61"/>
        <v>24.017094017094017</v>
      </c>
      <c r="BC72" s="6">
        <f t="shared" si="61"/>
        <v>2.5811965811965809</v>
      </c>
      <c r="BD72" s="6">
        <f>SUM(BA72:BC72)</f>
        <v>99.999999999999986</v>
      </c>
    </row>
    <row r="73" spans="1:56" s="51" customFormat="1" ht="12.95" customHeight="1" x14ac:dyDescent="0.2">
      <c r="A73" s="8"/>
      <c r="B73" s="32">
        <v>42955</v>
      </c>
      <c r="C73" s="8" t="s">
        <v>312</v>
      </c>
      <c r="D73" s="5">
        <v>257.44</v>
      </c>
      <c r="E73" s="3">
        <v>2979.1899999999996</v>
      </c>
      <c r="F73" s="3">
        <v>3005.0899999999992</v>
      </c>
      <c r="G73" s="3">
        <v>-1403.3899999999996</v>
      </c>
      <c r="H73" s="3" t="s">
        <v>25</v>
      </c>
      <c r="I73" s="3" t="s">
        <v>386</v>
      </c>
      <c r="J73" s="5" t="s">
        <v>353</v>
      </c>
      <c r="K73" s="5" t="s">
        <v>356</v>
      </c>
      <c r="L73" s="5">
        <v>9</v>
      </c>
      <c r="M73" s="6">
        <v>6.777777777777777E-2</v>
      </c>
      <c r="N73" s="6">
        <v>26.486666666666665</v>
      </c>
      <c r="O73" s="6">
        <v>1.2611111111111111</v>
      </c>
      <c r="P73" s="6">
        <v>54.777777777777793</v>
      </c>
      <c r="Q73" s="6">
        <v>1.3166666666666669</v>
      </c>
      <c r="R73" s="6">
        <v>0.23111111111111113</v>
      </c>
      <c r="S73" s="6">
        <v>2.7777777777777776E-2</v>
      </c>
      <c r="T73" s="6">
        <v>0.35777777777777775</v>
      </c>
      <c r="U73" s="6">
        <v>15.43333333333333</v>
      </c>
      <c r="V73" s="6">
        <v>0.14222222222222222</v>
      </c>
      <c r="W73" s="6">
        <v>100.11222222222221</v>
      </c>
      <c r="X73" s="6">
        <v>60.033333333333331</v>
      </c>
      <c r="Y73" s="6">
        <v>4.6666666666666662E-2</v>
      </c>
      <c r="Z73" s="6">
        <v>14.24</v>
      </c>
      <c r="AA73" s="6">
        <v>0.53666666666666663</v>
      </c>
      <c r="AB73" s="6">
        <v>19.756666666666664</v>
      </c>
      <c r="AC73" s="6">
        <v>0.50777777777777777</v>
      </c>
      <c r="AD73" s="6">
        <v>6.3333333333333339E-2</v>
      </c>
      <c r="AE73" s="6">
        <v>7.7777777777777784E-3</v>
      </c>
      <c r="AF73" s="6">
        <v>0.10888888888888888</v>
      </c>
      <c r="AG73" s="6">
        <v>4.655555555555555</v>
      </c>
      <c r="AH73" s="6">
        <v>4.2222222222222223E-2</v>
      </c>
      <c r="AI73" s="6">
        <v>100</v>
      </c>
      <c r="AJ73" s="6">
        <v>6</v>
      </c>
      <c r="AK73" s="6">
        <f t="shared" si="47"/>
        <v>4.6640755136035531E-3</v>
      </c>
      <c r="AL73" s="6">
        <f t="shared" si="48"/>
        <v>1.4232093281510274</v>
      </c>
      <c r="AM73" s="6">
        <f t="shared" si="49"/>
        <v>5.3636868406440864E-2</v>
      </c>
      <c r="AN73" s="6">
        <f t="shared" si="50"/>
        <v>1.9745696835091615</v>
      </c>
      <c r="AO73" s="6">
        <f t="shared" si="51"/>
        <v>5.0749583564686292E-2</v>
      </c>
      <c r="AP73" s="6">
        <f t="shared" si="52"/>
        <v>6.3298167684619671E-3</v>
      </c>
      <c r="AQ73" s="42">
        <f t="shared" si="53"/>
        <v>7.7734591893392573E-4</v>
      </c>
      <c r="AR73" s="6">
        <f t="shared" si="54"/>
        <v>1.0882842865074958E-2</v>
      </c>
      <c r="AS73" s="6">
        <f t="shared" si="55"/>
        <v>0.46529705719044973</v>
      </c>
      <c r="AT73" s="6">
        <f t="shared" si="56"/>
        <v>4.2198778456413108E-3</v>
      </c>
      <c r="AU73" s="6">
        <f t="shared" si="37"/>
        <v>3.9943364797334819</v>
      </c>
      <c r="AV73" s="6">
        <f t="shared" si="38"/>
        <v>1.9392559689061635</v>
      </c>
      <c r="AW73" s="6">
        <f t="shared" si="57"/>
        <v>75.361637069269662</v>
      </c>
      <c r="AX73" s="6">
        <f t="shared" si="39"/>
        <v>0.73389451984195153</v>
      </c>
      <c r="AY73" s="6">
        <f>AS73/AV73</f>
        <v>0.23993586439901501</v>
      </c>
      <c r="AZ73" s="6">
        <f t="shared" si="41"/>
        <v>2.6169615759033385E-2</v>
      </c>
      <c r="BA73" s="6">
        <f t="shared" si="61"/>
        <v>73.389451984195148</v>
      </c>
      <c r="BB73" s="6">
        <f t="shared" si="61"/>
        <v>23.993586439901502</v>
      </c>
      <c r="BC73" s="6">
        <f t="shared" si="61"/>
        <v>2.6169615759033387</v>
      </c>
      <c r="BD73" s="6">
        <f>SUM(BA73:BC73)</f>
        <v>99.999999999999986</v>
      </c>
    </row>
    <row r="74" spans="1:56" s="7" customFormat="1" ht="12.95" customHeight="1" x14ac:dyDescent="0.2">
      <c r="A74" s="8">
        <v>20</v>
      </c>
      <c r="B74" s="32">
        <v>43003</v>
      </c>
      <c r="C74" s="8" t="s">
        <v>339</v>
      </c>
      <c r="D74" s="5">
        <v>264.26</v>
      </c>
      <c r="E74" s="3">
        <v>2986.16</v>
      </c>
      <c r="F74" s="3">
        <v>3012.0599999999995</v>
      </c>
      <c r="G74" s="3">
        <v>-1410.36</v>
      </c>
      <c r="H74" s="3" t="s">
        <v>25</v>
      </c>
      <c r="I74" s="3" t="s">
        <v>385</v>
      </c>
      <c r="J74" s="5" t="s">
        <v>353</v>
      </c>
      <c r="K74" s="5" t="s">
        <v>369</v>
      </c>
      <c r="L74" s="5">
        <v>3</v>
      </c>
      <c r="M74" s="6">
        <v>4.3333333333333335E-2</v>
      </c>
      <c r="N74" s="6">
        <v>26.25333333333333</v>
      </c>
      <c r="O74" s="6">
        <v>1.1299999999999999</v>
      </c>
      <c r="P74" s="6">
        <v>53.986666666666672</v>
      </c>
      <c r="Q74" s="6">
        <v>0.7466666666666667</v>
      </c>
      <c r="R74" s="6">
        <v>0.18666666666666668</v>
      </c>
      <c r="S74" s="6">
        <v>2.6666666666666668E-2</v>
      </c>
      <c r="T74" s="6">
        <v>0.37666666666666665</v>
      </c>
      <c r="U74" s="6">
        <v>16.753333333333334</v>
      </c>
      <c r="V74" s="6">
        <v>0.13666666666666669</v>
      </c>
      <c r="W74" s="6">
        <v>99.65333333333335</v>
      </c>
      <c r="X74" s="6">
        <v>59.966666666666661</v>
      </c>
      <c r="Y74" s="6">
        <v>0.03</v>
      </c>
      <c r="Z74" s="6">
        <v>14.246666666666664</v>
      </c>
      <c r="AA74" s="6">
        <v>0.48666666666666664</v>
      </c>
      <c r="AB74" s="6">
        <v>19.656666666666666</v>
      </c>
      <c r="AC74" s="6">
        <v>0.29333333333333339</v>
      </c>
      <c r="AD74" s="6">
        <v>5.3333333333333337E-2</v>
      </c>
      <c r="AE74" s="6">
        <v>6.6666666666666671E-3</v>
      </c>
      <c r="AF74" s="6">
        <v>0.11666666666666665</v>
      </c>
      <c r="AG74" s="6">
        <v>5.1000000000000005</v>
      </c>
      <c r="AH74" s="6">
        <v>0.04</v>
      </c>
      <c r="AI74" s="6">
        <v>100</v>
      </c>
      <c r="AJ74" s="6">
        <v>6</v>
      </c>
      <c r="AK74" s="6">
        <f t="shared" ref="AK74:AT75" si="62">Y74*($AJ74/$X74)</f>
        <v>3.001667593107282E-3</v>
      </c>
      <c r="AL74" s="6">
        <f t="shared" si="62"/>
        <v>1.4254585881045023</v>
      </c>
      <c r="AM74" s="6">
        <f t="shared" si="62"/>
        <v>4.8693718732629239E-2</v>
      </c>
      <c r="AN74" s="6">
        <f t="shared" si="62"/>
        <v>1.9667593107281824</v>
      </c>
      <c r="AO74" s="6">
        <f t="shared" si="62"/>
        <v>2.9349638688160096E-2</v>
      </c>
      <c r="AP74" s="6">
        <f t="shared" si="62"/>
        <v>5.3362979433018353E-3</v>
      </c>
      <c r="AQ74" s="6">
        <f t="shared" si="62"/>
        <v>6.6703724291272942E-4</v>
      </c>
      <c r="AR74" s="6">
        <f t="shared" si="62"/>
        <v>1.1673151750972763E-2</v>
      </c>
      <c r="AS74" s="6">
        <f t="shared" si="62"/>
        <v>0.51028349082823798</v>
      </c>
      <c r="AT74" s="6">
        <f t="shared" si="62"/>
        <v>4.0022234574763763E-3</v>
      </c>
      <c r="AU74" s="6">
        <f>SUM(AK74:AT74)</f>
        <v>4.005225125069483</v>
      </c>
      <c r="AV74" s="6">
        <f>AO74+AL74+AS74</f>
        <v>1.9650917176209002</v>
      </c>
      <c r="AW74" s="6">
        <f>100*AL74/(AL74+AS74)</f>
        <v>73.638869745003447</v>
      </c>
      <c r="AX74" s="6">
        <f>AL74/AV74</f>
        <v>0.72539035980991173</v>
      </c>
      <c r="AY74" s="6">
        <f>AS74/AV74</f>
        <v>0.25967413441955201</v>
      </c>
      <c r="AZ74" s="6">
        <f>AO74/AV74</f>
        <v>1.4935505770536326E-2</v>
      </c>
      <c r="BA74" s="6">
        <f t="shared" ref="BA74:BC75" si="63">AX74*100</f>
        <v>72.539035980991173</v>
      </c>
      <c r="BB74" s="6">
        <f t="shared" si="63"/>
        <v>25.967413441955202</v>
      </c>
      <c r="BC74" s="6">
        <f t="shared" si="63"/>
        <v>1.4935505770536326</v>
      </c>
      <c r="BD74" s="6">
        <f>SUM(BA74:BC74)</f>
        <v>100.00000000000001</v>
      </c>
    </row>
    <row r="75" spans="1:56" s="5" customFormat="1" ht="12.95" customHeight="1" x14ac:dyDescent="0.2">
      <c r="A75" s="8"/>
      <c r="B75" s="32">
        <v>43003</v>
      </c>
      <c r="C75" s="8" t="s">
        <v>339</v>
      </c>
      <c r="D75" s="5">
        <v>264.26</v>
      </c>
      <c r="E75" s="3">
        <v>2986.16</v>
      </c>
      <c r="F75" s="3">
        <v>3012.0599999999995</v>
      </c>
      <c r="G75" s="3">
        <v>-1410.36</v>
      </c>
      <c r="H75" s="3" t="s">
        <v>25</v>
      </c>
      <c r="I75" s="3" t="s">
        <v>385</v>
      </c>
      <c r="J75" s="5" t="s">
        <v>353</v>
      </c>
      <c r="K75" s="5" t="s">
        <v>369</v>
      </c>
      <c r="L75" s="5">
        <v>3</v>
      </c>
      <c r="M75" s="6">
        <v>4.3333333333333335E-2</v>
      </c>
      <c r="N75" s="6">
        <v>26.25333333333333</v>
      </c>
      <c r="O75" s="6">
        <v>1.1299999999999999</v>
      </c>
      <c r="P75" s="6">
        <v>53.986666666666672</v>
      </c>
      <c r="Q75" s="6">
        <v>0.7466666666666667</v>
      </c>
      <c r="R75" s="6">
        <v>0.18666666666666668</v>
      </c>
      <c r="S75" s="6">
        <v>2.6666666666666668E-2</v>
      </c>
      <c r="T75" s="6">
        <v>0.37666666666666665</v>
      </c>
      <c r="U75" s="6">
        <v>16.753333333333334</v>
      </c>
      <c r="V75" s="6">
        <v>0.13666666666666669</v>
      </c>
      <c r="W75" s="6">
        <v>99.65333333333335</v>
      </c>
      <c r="X75" s="6">
        <v>59.966666666666661</v>
      </c>
      <c r="Y75" s="6">
        <v>0.03</v>
      </c>
      <c r="Z75" s="6">
        <v>14.246666666666664</v>
      </c>
      <c r="AA75" s="6">
        <v>0.48666666666666664</v>
      </c>
      <c r="AB75" s="6">
        <v>19.656666666666666</v>
      </c>
      <c r="AC75" s="6">
        <v>0.29333333333333339</v>
      </c>
      <c r="AD75" s="6">
        <v>5.3333333333333337E-2</v>
      </c>
      <c r="AE75" s="6">
        <v>6.6666666666666671E-3</v>
      </c>
      <c r="AF75" s="6">
        <v>0.11666666666666665</v>
      </c>
      <c r="AG75" s="6">
        <v>5.1000000000000005</v>
      </c>
      <c r="AH75" s="6">
        <v>0.04</v>
      </c>
      <c r="AI75" s="6">
        <v>100</v>
      </c>
      <c r="AJ75" s="6">
        <v>6</v>
      </c>
      <c r="AK75" s="6">
        <f t="shared" si="62"/>
        <v>3.001667593107282E-3</v>
      </c>
      <c r="AL75" s="6">
        <f t="shared" si="62"/>
        <v>1.4254585881045023</v>
      </c>
      <c r="AM75" s="6">
        <f t="shared" si="62"/>
        <v>4.8693718732629239E-2</v>
      </c>
      <c r="AN75" s="6">
        <f t="shared" si="62"/>
        <v>1.9667593107281824</v>
      </c>
      <c r="AO75" s="6">
        <f t="shared" si="62"/>
        <v>2.9349638688160096E-2</v>
      </c>
      <c r="AP75" s="6">
        <f t="shared" si="62"/>
        <v>5.3362979433018353E-3</v>
      </c>
      <c r="AQ75" s="42">
        <f t="shared" si="62"/>
        <v>6.6703724291272942E-4</v>
      </c>
      <c r="AR75" s="6">
        <f t="shared" si="62"/>
        <v>1.1673151750972763E-2</v>
      </c>
      <c r="AS75" s="6">
        <f t="shared" si="62"/>
        <v>0.51028349082823798</v>
      </c>
      <c r="AT75" s="6">
        <f t="shared" si="62"/>
        <v>4.0022234574763763E-3</v>
      </c>
      <c r="AU75" s="6">
        <f>SUM(AK75:AT75)</f>
        <v>4.005225125069483</v>
      </c>
      <c r="AV75" s="6">
        <f>AO75+AL75+AS75</f>
        <v>1.9650917176209002</v>
      </c>
      <c r="AW75" s="6">
        <f>100*AL75/(AS75+AL75)</f>
        <v>73.638869745003447</v>
      </c>
      <c r="AX75" s="6">
        <f>AL75/AV75</f>
        <v>0.72539035980991173</v>
      </c>
      <c r="AY75" s="6">
        <f>AS75/AV75</f>
        <v>0.25967413441955201</v>
      </c>
      <c r="AZ75" s="6">
        <f>AO75/AV75</f>
        <v>1.4935505770536326E-2</v>
      </c>
      <c r="BA75" s="6">
        <f t="shared" si="63"/>
        <v>72.539035980991173</v>
      </c>
      <c r="BB75" s="6">
        <f t="shared" si="63"/>
        <v>25.967413441955202</v>
      </c>
      <c r="BC75" s="6">
        <f t="shared" si="63"/>
        <v>1.4935505770536326</v>
      </c>
      <c r="BD75" s="6">
        <f>SUM(BA75:BC75)</f>
        <v>100.00000000000001</v>
      </c>
    </row>
    <row r="76" spans="1:56" s="5" customFormat="1" ht="12.95" customHeight="1" x14ac:dyDescent="0.2">
      <c r="A76" s="8">
        <v>21</v>
      </c>
      <c r="B76" s="32">
        <v>43006</v>
      </c>
      <c r="C76" s="8" t="s">
        <v>340</v>
      </c>
      <c r="D76" s="5">
        <v>268.45999999999998</v>
      </c>
      <c r="E76" s="3">
        <v>2990.16</v>
      </c>
      <c r="F76" s="3">
        <v>3016.0599999999995</v>
      </c>
      <c r="G76" s="3">
        <v>-1414.36</v>
      </c>
      <c r="H76" s="3" t="s">
        <v>25</v>
      </c>
      <c r="I76" s="3" t="s">
        <v>385</v>
      </c>
      <c r="J76" s="5" t="s">
        <v>353</v>
      </c>
      <c r="K76" s="5" t="s">
        <v>358</v>
      </c>
      <c r="L76" s="5">
        <v>3</v>
      </c>
      <c r="M76" s="6">
        <v>6.6666666666666666E-2</v>
      </c>
      <c r="N76" s="6">
        <v>27.97666666666667</v>
      </c>
      <c r="O76" s="6">
        <v>1.0333333333333334</v>
      </c>
      <c r="P76" s="6">
        <v>55.38</v>
      </c>
      <c r="Q76" s="6">
        <v>0.85</v>
      </c>
      <c r="R76" s="6">
        <v>0.12666666666666668</v>
      </c>
      <c r="S76" s="6">
        <v>0</v>
      </c>
      <c r="T76" s="6">
        <v>0.30666666666666664</v>
      </c>
      <c r="U76" s="6">
        <v>14.31</v>
      </c>
      <c r="V76" s="6">
        <v>0.10666666666666667</v>
      </c>
      <c r="W76" s="6">
        <v>100.15666666666668</v>
      </c>
      <c r="X76" s="6">
        <v>60.016666666666673</v>
      </c>
      <c r="Y76" s="6">
        <v>4.6666666666666669E-2</v>
      </c>
      <c r="Z76" s="6">
        <v>14.913333333333334</v>
      </c>
      <c r="AA76" s="6">
        <v>0.4366666666666667</v>
      </c>
      <c r="AB76" s="6">
        <v>19.816666666666666</v>
      </c>
      <c r="AC76" s="6">
        <v>0.32333333333333331</v>
      </c>
      <c r="AD76" s="6">
        <v>3.3333333333333333E-2</v>
      </c>
      <c r="AE76" s="6">
        <v>0</v>
      </c>
      <c r="AF76" s="6">
        <v>9.3333333333333338E-2</v>
      </c>
      <c r="AG76" s="6">
        <v>4.2833333333333323</v>
      </c>
      <c r="AH76" s="6">
        <v>3.3333333333333333E-2</v>
      </c>
      <c r="AI76" s="6">
        <v>100</v>
      </c>
      <c r="AJ76" s="6">
        <v>6</v>
      </c>
      <c r="AK76" s="6">
        <f t="shared" si="47"/>
        <v>4.6653707303526797E-3</v>
      </c>
      <c r="AL76" s="6">
        <f t="shared" si="48"/>
        <v>1.4909191891141347</v>
      </c>
      <c r="AM76" s="6">
        <f t="shared" si="49"/>
        <v>4.3654540405442928E-2</v>
      </c>
      <c r="AN76" s="6">
        <f t="shared" si="50"/>
        <v>1.9811163565676198</v>
      </c>
      <c r="AO76" s="6">
        <f t="shared" si="51"/>
        <v>3.2324354346014987E-2</v>
      </c>
      <c r="AP76" s="6">
        <f t="shared" si="52"/>
        <v>3.332407664537628E-3</v>
      </c>
      <c r="AQ76" s="42">
        <f t="shared" si="53"/>
        <v>0</v>
      </c>
      <c r="AR76" s="6">
        <f t="shared" si="54"/>
        <v>9.3307414607053593E-3</v>
      </c>
      <c r="AS76" s="6">
        <f t="shared" si="55"/>
        <v>0.42821438489308511</v>
      </c>
      <c r="AT76" s="6">
        <f t="shared" si="56"/>
        <v>3.332407664537628E-3</v>
      </c>
      <c r="AU76" s="6">
        <f t="shared" si="37"/>
        <v>3.9968897528464309</v>
      </c>
      <c r="AV76" s="6">
        <f t="shared" si="38"/>
        <v>1.9514579283532347</v>
      </c>
      <c r="AW76" s="6">
        <f t="shared" si="57"/>
        <v>77.687098454592814</v>
      </c>
      <c r="AX76" s="6">
        <f t="shared" si="39"/>
        <v>0.76400273224043724</v>
      </c>
      <c r="AY76" s="6">
        <f>AS76/AV76</f>
        <v>0.21943306010928959</v>
      </c>
      <c r="AZ76" s="6">
        <f t="shared" si="41"/>
        <v>1.6564207650273225E-2</v>
      </c>
      <c r="BA76" s="6">
        <f t="shared" si="61"/>
        <v>76.40027322404373</v>
      </c>
      <c r="BB76" s="6">
        <f t="shared" si="61"/>
        <v>21.943306010928961</v>
      </c>
      <c r="BC76" s="6">
        <f t="shared" si="61"/>
        <v>1.6564207650273226</v>
      </c>
      <c r="BD76" s="6">
        <f>SUM(BA76:BC76)</f>
        <v>100.00000000000001</v>
      </c>
    </row>
    <row r="77" spans="1:56" ht="12.95" customHeight="1" x14ac:dyDescent="0.2">
      <c r="E77" s="1"/>
      <c r="F77" s="1"/>
      <c r="G77" s="1"/>
      <c r="H77" s="5"/>
      <c r="I77" s="1"/>
    </row>
    <row r="78" spans="1:56" ht="12.95" customHeight="1" x14ac:dyDescent="0.2">
      <c r="E78" s="1"/>
      <c r="F78" s="1"/>
      <c r="G78" s="1"/>
      <c r="H78" s="5"/>
      <c r="I78" s="1"/>
    </row>
    <row r="79" spans="1:56" s="3" customFormat="1" ht="12.95" customHeight="1" x14ac:dyDescent="0.2">
      <c r="A79" s="50" t="s">
        <v>396</v>
      </c>
      <c r="B79" s="2"/>
      <c r="C79" s="1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</row>
    <row r="80" spans="1:56" s="51" customFormat="1" ht="12.95" customHeight="1" x14ac:dyDescent="0.2">
      <c r="A80" s="8">
        <v>1</v>
      </c>
      <c r="B80" s="32">
        <v>42958</v>
      </c>
      <c r="C80" s="8" t="s">
        <v>17</v>
      </c>
      <c r="D80" s="5">
        <v>390.27</v>
      </c>
      <c r="E80" s="3">
        <v>3111.97</v>
      </c>
      <c r="F80" s="3">
        <v>3137.8699999999994</v>
      </c>
      <c r="G80" s="3">
        <v>-1536.1699999999998</v>
      </c>
      <c r="H80" s="5" t="s">
        <v>26</v>
      </c>
      <c r="I80" s="3" t="s">
        <v>386</v>
      </c>
      <c r="J80" s="5" t="s">
        <v>353</v>
      </c>
      <c r="K80" s="5" t="s">
        <v>354</v>
      </c>
      <c r="L80" s="5">
        <v>3</v>
      </c>
      <c r="M80" s="6">
        <v>0.10666666666666667</v>
      </c>
      <c r="N80" s="6">
        <v>24.233333333333334</v>
      </c>
      <c r="O80" s="6">
        <v>0.93</v>
      </c>
      <c r="P80" s="6">
        <v>54.19</v>
      </c>
      <c r="Q80" s="6">
        <v>1.9266666666666665</v>
      </c>
      <c r="R80" s="6">
        <v>0.17333333333333334</v>
      </c>
      <c r="S80" s="6">
        <v>0</v>
      </c>
      <c r="T80" s="6">
        <v>0.40333333333333332</v>
      </c>
      <c r="U80" s="6">
        <v>17.456666666666667</v>
      </c>
      <c r="V80" s="6">
        <v>0.11666666666666665</v>
      </c>
      <c r="W80" s="6">
        <v>99.55</v>
      </c>
      <c r="X80" s="6">
        <v>60.046666666666674</v>
      </c>
      <c r="Y80" s="6">
        <v>7.333333333333332E-2</v>
      </c>
      <c r="Z80" s="6">
        <v>13.253333333333332</v>
      </c>
      <c r="AA80" s="6">
        <v>0.40333333333333332</v>
      </c>
      <c r="AB80" s="6">
        <v>19.889999999999997</v>
      </c>
      <c r="AC80" s="6">
        <v>0.75666666666666671</v>
      </c>
      <c r="AD80" s="6">
        <v>4.6666666666666669E-2</v>
      </c>
      <c r="AE80" s="6">
        <v>0</v>
      </c>
      <c r="AF80" s="6">
        <v>0.12333333333333334</v>
      </c>
      <c r="AG80" s="6">
        <v>5.3566666666666665</v>
      </c>
      <c r="AH80" s="6">
        <v>3.6666666666666674E-2</v>
      </c>
      <c r="AI80" s="6">
        <v>100</v>
      </c>
      <c r="AJ80" s="6">
        <v>6</v>
      </c>
      <c r="AK80" s="6">
        <f t="shared" ref="AK80:AT81" si="64">Y80*($AJ80/$X80)</f>
        <v>7.3276340623959126E-3</v>
      </c>
      <c r="AL80" s="6">
        <f t="shared" si="64"/>
        <v>1.3243033196402796</v>
      </c>
      <c r="AM80" s="6">
        <f t="shared" si="64"/>
        <v>4.0301987343177526E-2</v>
      </c>
      <c r="AN80" s="6">
        <f t="shared" si="64"/>
        <v>1.9874542022871096</v>
      </c>
      <c r="AO80" s="6">
        <f t="shared" si="64"/>
        <v>7.5607860552903292E-2</v>
      </c>
      <c r="AP80" s="6">
        <f t="shared" si="64"/>
        <v>4.6630398578883089E-3</v>
      </c>
      <c r="AQ80" s="42">
        <f t="shared" si="64"/>
        <v>0</v>
      </c>
      <c r="AR80" s="6">
        <f t="shared" si="64"/>
        <v>1.2323748195847674E-2</v>
      </c>
      <c r="AS80" s="6">
        <f t="shared" si="64"/>
        <v>0.53525036083046518</v>
      </c>
      <c r="AT80" s="6">
        <f t="shared" si="64"/>
        <v>3.6638170311979576E-3</v>
      </c>
      <c r="AU80" s="6">
        <f>SUM(AK80:AT80)</f>
        <v>3.9908959698012652</v>
      </c>
      <c r="AV80" s="6">
        <f>AO80+AL80+AS80</f>
        <v>1.935161541023648</v>
      </c>
      <c r="AW80" s="6">
        <f t="shared" si="57"/>
        <v>71.216192011463377</v>
      </c>
      <c r="AX80" s="6">
        <f>AL80/AV80</f>
        <v>0.68433734939759039</v>
      </c>
      <c r="AY80" s="6">
        <f>AS80/AV80</f>
        <v>0.27659208261617901</v>
      </c>
      <c r="AZ80" s="6">
        <f>AO80/AV80</f>
        <v>3.9070567986230639E-2</v>
      </c>
      <c r="BA80" s="6">
        <f t="shared" ref="BA80:BC81" si="65">AX80*100</f>
        <v>68.433734939759034</v>
      </c>
      <c r="BB80" s="6">
        <f t="shared" si="65"/>
        <v>27.659208261617902</v>
      </c>
      <c r="BC80" s="6">
        <f t="shared" si="65"/>
        <v>3.907056798623064</v>
      </c>
      <c r="BD80" s="6">
        <f>SUM(BA80:BC80)</f>
        <v>100</v>
      </c>
    </row>
    <row r="81" spans="1:56" s="5" customFormat="1" ht="12.95" customHeight="1" x14ac:dyDescent="0.2">
      <c r="A81" s="8">
        <v>2</v>
      </c>
      <c r="B81" s="32">
        <v>43006</v>
      </c>
      <c r="C81" s="8" t="s">
        <v>342</v>
      </c>
      <c r="D81" s="5">
        <v>509.74</v>
      </c>
      <c r="E81" s="3">
        <v>3231.4399999999996</v>
      </c>
      <c r="F81" s="3">
        <v>3257.3399999999992</v>
      </c>
      <c r="G81" s="3">
        <v>-1655.6399999999996</v>
      </c>
      <c r="H81" s="5" t="s">
        <v>26</v>
      </c>
      <c r="I81" s="3" t="s">
        <v>386</v>
      </c>
      <c r="J81" s="5" t="s">
        <v>353</v>
      </c>
      <c r="K81" s="5" t="s">
        <v>354</v>
      </c>
      <c r="L81" s="5">
        <v>3</v>
      </c>
      <c r="M81" s="6">
        <v>9.0000000000000011E-2</v>
      </c>
      <c r="N81" s="6">
        <v>24.939999999999998</v>
      </c>
      <c r="O81" s="6">
        <v>0.85</v>
      </c>
      <c r="P81" s="6">
        <v>54.51</v>
      </c>
      <c r="Q81" s="6">
        <v>2.1733333333333333</v>
      </c>
      <c r="R81" s="6">
        <v>0.17</v>
      </c>
      <c r="S81" s="6">
        <v>1.3333333333333334E-2</v>
      </c>
      <c r="T81" s="6">
        <v>0.38999999999999996</v>
      </c>
      <c r="U81" s="6">
        <v>16.746666666666666</v>
      </c>
      <c r="V81" s="6">
        <v>0.12333333333333334</v>
      </c>
      <c r="W81" s="6">
        <v>100.00999999999999</v>
      </c>
      <c r="X81" s="6">
        <v>60.026666666666671</v>
      </c>
      <c r="Y81" s="6">
        <v>6.3333333333333339E-2</v>
      </c>
      <c r="Z81" s="6">
        <v>13.536666666666667</v>
      </c>
      <c r="AA81" s="6">
        <v>0.3666666666666667</v>
      </c>
      <c r="AB81" s="6">
        <v>19.853333333333335</v>
      </c>
      <c r="AC81" s="6">
        <v>0.85</v>
      </c>
      <c r="AD81" s="6">
        <v>5.000000000000001E-2</v>
      </c>
      <c r="AE81" s="6">
        <v>3.3333333333333335E-3</v>
      </c>
      <c r="AF81" s="6">
        <v>0.12</v>
      </c>
      <c r="AG81" s="6">
        <v>5.1000000000000005</v>
      </c>
      <c r="AH81" s="6">
        <v>3.6666666666666674E-2</v>
      </c>
      <c r="AI81" s="6">
        <v>100</v>
      </c>
      <c r="AJ81" s="6">
        <v>6</v>
      </c>
      <c r="AK81" s="6">
        <f t="shared" si="64"/>
        <v>6.3305197689915594E-3</v>
      </c>
      <c r="AL81" s="6">
        <f t="shared" si="64"/>
        <v>1.3530653043091958</v>
      </c>
      <c r="AM81" s="6">
        <f t="shared" si="64"/>
        <v>3.6650377609951136E-2</v>
      </c>
      <c r="AN81" s="6">
        <f t="shared" si="64"/>
        <v>1.9844513549533542</v>
      </c>
      <c r="AO81" s="6">
        <f t="shared" si="64"/>
        <v>8.4962239004886711E-2</v>
      </c>
      <c r="AP81" s="6">
        <f t="shared" si="64"/>
        <v>4.9977787649933374E-3</v>
      </c>
      <c r="AQ81" s="42">
        <f t="shared" si="64"/>
        <v>3.3318525099955578E-4</v>
      </c>
      <c r="AR81" s="6">
        <f t="shared" si="64"/>
        <v>1.1994669035984005E-2</v>
      </c>
      <c r="AS81" s="6">
        <f t="shared" si="64"/>
        <v>0.50977343402932029</v>
      </c>
      <c r="AT81" s="6">
        <f t="shared" si="64"/>
        <v>3.6650377609951136E-3</v>
      </c>
      <c r="AU81" s="6">
        <f>SUM(AK81:AT81)</f>
        <v>3.9962239004886717</v>
      </c>
      <c r="AV81" s="6">
        <f>AO81+AL81+AS81</f>
        <v>1.9478009773434029</v>
      </c>
      <c r="AW81" s="6">
        <f t="shared" si="57"/>
        <v>72.634591307458422</v>
      </c>
      <c r="AX81" s="6">
        <f>AL81/AV81</f>
        <v>0.69466301744782755</v>
      </c>
      <c r="AY81" s="6">
        <f>AS81/AV81</f>
        <v>0.26171741361614781</v>
      </c>
      <c r="AZ81" s="6">
        <f>AO81/AV81</f>
        <v>4.361956893602463E-2</v>
      </c>
      <c r="BA81" s="6">
        <f t="shared" si="65"/>
        <v>69.466301744782754</v>
      </c>
      <c r="BB81" s="6">
        <f t="shared" si="65"/>
        <v>26.171741361614782</v>
      </c>
      <c r="BC81" s="6">
        <f t="shared" si="65"/>
        <v>4.3619568936024633</v>
      </c>
      <c r="BD81" s="6">
        <f>SUM(BA81:BC81)</f>
        <v>100</v>
      </c>
    </row>
    <row r="82" spans="1:56" s="7" customFormat="1" ht="12.95" customHeight="1" x14ac:dyDescent="0.2">
      <c r="A82" s="8"/>
      <c r="B82" s="32"/>
      <c r="C82" s="8"/>
      <c r="D82" s="5"/>
      <c r="E82" s="3"/>
      <c r="F82" s="3"/>
      <c r="G82" s="3"/>
      <c r="I82" s="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ht="12.95" customHeight="1" x14ac:dyDescent="0.2">
      <c r="H83" s="5"/>
    </row>
    <row r="84" spans="1:56" ht="12.95" customHeight="1" x14ac:dyDescent="0.2">
      <c r="H84" s="5"/>
    </row>
    <row r="85" spans="1:56" ht="12.95" customHeight="1" x14ac:dyDescent="0.2">
      <c r="H85" s="5"/>
    </row>
    <row r="86" spans="1:56" ht="12.95" customHeight="1" x14ac:dyDescent="0.2">
      <c r="H86" s="5"/>
    </row>
    <row r="87" spans="1:56" ht="12.95" customHeight="1" x14ac:dyDescent="0.2">
      <c r="H87" s="5"/>
    </row>
    <row r="88" spans="1:56" ht="12.95" customHeight="1" x14ac:dyDescent="0.2">
      <c r="H88" s="5"/>
    </row>
    <row r="89" spans="1:56" ht="12.95" customHeight="1" x14ac:dyDescent="0.2">
      <c r="H89" s="5"/>
    </row>
    <row r="90" spans="1:56" ht="12.95" customHeight="1" x14ac:dyDescent="0.2">
      <c r="E90" s="1"/>
      <c r="F90" s="1"/>
      <c r="G90" s="1"/>
      <c r="H90" s="5"/>
      <c r="I90" s="1"/>
    </row>
    <row r="91" spans="1:56" ht="12.95" customHeight="1" x14ac:dyDescent="0.2">
      <c r="H91" s="5"/>
    </row>
    <row r="92" spans="1:56" ht="12.95" customHeight="1" x14ac:dyDescent="0.2">
      <c r="H92" s="5"/>
    </row>
    <row r="93" spans="1:56" ht="12.95" customHeight="1" x14ac:dyDescent="0.2">
      <c r="H93" s="5"/>
    </row>
    <row r="94" spans="1:56" ht="12.95" customHeight="1" x14ac:dyDescent="0.2">
      <c r="H94" s="5"/>
    </row>
    <row r="95" spans="1:56" ht="12.95" customHeight="1" x14ac:dyDescent="0.2">
      <c r="H95" s="5"/>
    </row>
    <row r="96" spans="1:56" ht="12.95" customHeight="1" x14ac:dyDescent="0.2">
      <c r="H96" s="5"/>
    </row>
    <row r="97" spans="5:9" ht="12.95" customHeight="1" x14ac:dyDescent="0.2">
      <c r="E97" s="1"/>
      <c r="F97" s="1"/>
      <c r="G97" s="1"/>
      <c r="H97" s="5"/>
      <c r="I97" s="1"/>
    </row>
    <row r="98" spans="5:9" ht="12.95" customHeight="1" x14ac:dyDescent="0.2">
      <c r="E98" s="1"/>
      <c r="F98" s="1"/>
      <c r="G98" s="1"/>
      <c r="H98" s="5"/>
      <c r="I98" s="1"/>
    </row>
    <row r="99" spans="5:9" ht="12.95" customHeight="1" x14ac:dyDescent="0.2">
      <c r="H99" s="5"/>
    </row>
    <row r="100" spans="5:9" ht="12.95" customHeight="1" x14ac:dyDescent="0.2">
      <c r="H100" s="5"/>
    </row>
    <row r="101" spans="5:9" ht="12.95" customHeight="1" x14ac:dyDescent="0.2">
      <c r="H101" s="5"/>
    </row>
    <row r="102" spans="5:9" ht="12.95" customHeight="1" x14ac:dyDescent="0.2">
      <c r="H102" s="5"/>
    </row>
    <row r="103" spans="5:9" ht="12.95" customHeight="1" x14ac:dyDescent="0.2">
      <c r="H103" s="5"/>
    </row>
    <row r="104" spans="5:9" ht="12.95" customHeight="1" x14ac:dyDescent="0.2">
      <c r="H104" s="5"/>
    </row>
    <row r="105" spans="5:9" ht="12.95" customHeight="1" x14ac:dyDescent="0.2">
      <c r="E105" s="1"/>
      <c r="F105" s="1"/>
      <c r="G105" s="1"/>
      <c r="H105" s="5"/>
      <c r="I105" s="1"/>
    </row>
    <row r="106" spans="5:9" ht="12.95" customHeight="1" x14ac:dyDescent="0.2">
      <c r="H106" s="5"/>
    </row>
    <row r="107" spans="5:9" ht="12.95" customHeight="1" x14ac:dyDescent="0.2">
      <c r="H107" s="5"/>
    </row>
    <row r="108" spans="5:9" ht="12.95" customHeight="1" x14ac:dyDescent="0.2">
      <c r="H108" s="5"/>
    </row>
    <row r="109" spans="5:9" ht="12.95" customHeight="1" x14ac:dyDescent="0.2">
      <c r="E109" s="1"/>
      <c r="F109" s="1"/>
      <c r="G109" s="1"/>
      <c r="H109" s="5"/>
      <c r="I109" s="1"/>
    </row>
    <row r="110" spans="5:9" ht="12.95" customHeight="1" x14ac:dyDescent="0.2">
      <c r="E110" s="1"/>
      <c r="F110" s="1"/>
      <c r="G110" s="1"/>
      <c r="H110" s="5"/>
      <c r="I110" s="1"/>
    </row>
    <row r="111" spans="5:9" ht="12.95" customHeight="1" x14ac:dyDescent="0.2">
      <c r="E111" s="1"/>
      <c r="F111" s="1"/>
      <c r="G111" s="1"/>
      <c r="H111" s="5"/>
      <c r="I111" s="1"/>
    </row>
    <row r="112" spans="5:9" ht="12.95" customHeight="1" x14ac:dyDescent="0.2">
      <c r="E112" s="1"/>
      <c r="F112" s="1"/>
      <c r="G112" s="1"/>
      <c r="H112" s="5"/>
      <c r="I112" s="1"/>
    </row>
    <row r="113" spans="5:9" ht="12.95" customHeight="1" x14ac:dyDescent="0.2">
      <c r="E113" s="1"/>
      <c r="F113" s="1"/>
      <c r="G113" s="1"/>
      <c r="H113" s="5"/>
      <c r="I113" s="1"/>
    </row>
    <row r="114" spans="5:9" ht="12.95" customHeight="1" x14ac:dyDescent="0.2">
      <c r="E114" s="1"/>
      <c r="F114" s="1"/>
      <c r="G114" s="1"/>
      <c r="H114" s="5"/>
      <c r="I114" s="1"/>
    </row>
    <row r="115" spans="5:9" ht="12.95" customHeight="1" x14ac:dyDescent="0.2">
      <c r="E115" s="1"/>
      <c r="F115" s="1"/>
      <c r="G115" s="1"/>
      <c r="H115" s="5"/>
      <c r="I115" s="1"/>
    </row>
    <row r="116" spans="5:9" ht="12.95" customHeight="1" x14ac:dyDescent="0.2">
      <c r="E116" s="1"/>
      <c r="F116" s="1"/>
      <c r="G116" s="1"/>
      <c r="I116" s="1"/>
    </row>
    <row r="117" spans="5:9" ht="12.95" customHeight="1" x14ac:dyDescent="0.2">
      <c r="E117" s="1"/>
      <c r="F117" s="1"/>
      <c r="G117" s="1"/>
      <c r="I117" s="1"/>
    </row>
    <row r="118" spans="5:9" ht="12.95" customHeight="1" x14ac:dyDescent="0.2">
      <c r="E118" s="1"/>
      <c r="F118" s="1"/>
      <c r="G118" s="1"/>
      <c r="I118" s="1"/>
    </row>
    <row r="119" spans="5:9" ht="12.95" customHeight="1" x14ac:dyDescent="0.2">
      <c r="E119" s="1"/>
      <c r="F119" s="1"/>
      <c r="G119" s="1"/>
      <c r="I119" s="1"/>
    </row>
    <row r="120" spans="5:9" ht="12.95" customHeight="1" x14ac:dyDescent="0.2">
      <c r="E120" s="1"/>
      <c r="F120" s="1"/>
      <c r="G120" s="1"/>
      <c r="I120" s="1"/>
    </row>
    <row r="121" spans="5:9" ht="12.95" customHeight="1" x14ac:dyDescent="0.2">
      <c r="E121" s="1"/>
      <c r="F121" s="1"/>
      <c r="G121" s="1"/>
      <c r="I121" s="1"/>
    </row>
    <row r="122" spans="5:9" ht="12.95" customHeight="1" x14ac:dyDescent="0.2">
      <c r="E122" s="1"/>
      <c r="F122" s="1"/>
      <c r="G122" s="1"/>
      <c r="I122" s="1"/>
    </row>
    <row r="123" spans="5:9" ht="12.95" customHeight="1" x14ac:dyDescent="0.2">
      <c r="E123" s="1"/>
      <c r="F123" s="1"/>
      <c r="G123" s="1"/>
      <c r="I123" s="1"/>
    </row>
    <row r="124" spans="5:9" ht="12.95" customHeight="1" x14ac:dyDescent="0.2">
      <c r="E124" s="1"/>
      <c r="F124" s="1"/>
      <c r="G124" s="1"/>
      <c r="I124" s="1"/>
    </row>
    <row r="125" spans="5:9" ht="12.95" customHeight="1" x14ac:dyDescent="0.2">
      <c r="E125" s="1"/>
      <c r="F125" s="1"/>
      <c r="G125" s="1"/>
      <c r="I125" s="1"/>
    </row>
    <row r="126" spans="5:9" ht="12.95" customHeight="1" x14ac:dyDescent="0.2">
      <c r="E126" s="1"/>
      <c r="F126" s="1"/>
      <c r="G126" s="1"/>
      <c r="I126" s="1"/>
    </row>
    <row r="127" spans="5:9" ht="12.95" customHeight="1" x14ac:dyDescent="0.2">
      <c r="E127" s="1"/>
      <c r="F127" s="1"/>
      <c r="G127" s="1"/>
      <c r="I127" s="1"/>
    </row>
    <row r="128" spans="5:9" ht="12.95" customHeight="1" x14ac:dyDescent="0.2">
      <c r="E128" s="1"/>
      <c r="F128" s="1"/>
      <c r="G128" s="1"/>
      <c r="I128" s="1"/>
    </row>
    <row r="129" spans="5:9" ht="12.95" customHeight="1" x14ac:dyDescent="0.2">
      <c r="E129" s="1"/>
      <c r="F129" s="1"/>
      <c r="G129" s="1"/>
      <c r="I129" s="1"/>
    </row>
    <row r="130" spans="5:9" ht="12.95" customHeight="1" x14ac:dyDescent="0.2">
      <c r="E130" s="1"/>
      <c r="F130" s="1"/>
      <c r="G130" s="1"/>
      <c r="I130" s="1"/>
    </row>
    <row r="131" spans="5:9" ht="12.95" customHeight="1" x14ac:dyDescent="0.2">
      <c r="E131" s="1"/>
      <c r="F131" s="1"/>
      <c r="G131" s="1"/>
      <c r="I131" s="1"/>
    </row>
    <row r="132" spans="5:9" ht="12.95" customHeight="1" x14ac:dyDescent="0.2">
      <c r="E132" s="1"/>
      <c r="F132" s="1"/>
      <c r="G132" s="1"/>
      <c r="I132" s="1"/>
    </row>
    <row r="133" spans="5:9" ht="12.95" customHeight="1" x14ac:dyDescent="0.2">
      <c r="E133" s="1"/>
      <c r="F133" s="1"/>
      <c r="G133" s="1"/>
      <c r="I133" s="1"/>
    </row>
    <row r="134" spans="5:9" ht="12.95" customHeight="1" x14ac:dyDescent="0.2">
      <c r="E134" s="1"/>
      <c r="F134" s="1"/>
      <c r="G134" s="1"/>
      <c r="I134" s="1"/>
    </row>
    <row r="135" spans="5:9" ht="12.95" customHeight="1" x14ac:dyDescent="0.2">
      <c r="E135" s="1"/>
      <c r="F135" s="1"/>
      <c r="G135" s="1"/>
      <c r="I135" s="1"/>
    </row>
    <row r="136" spans="5:9" ht="12.95" customHeight="1" x14ac:dyDescent="0.2">
      <c r="E136" s="1"/>
      <c r="F136" s="1"/>
      <c r="G136" s="1"/>
      <c r="I136" s="1"/>
    </row>
    <row r="137" spans="5:9" ht="12.95" customHeight="1" x14ac:dyDescent="0.2">
      <c r="E137" s="1"/>
      <c r="F137" s="1"/>
      <c r="G137" s="1"/>
      <c r="I137" s="1"/>
    </row>
    <row r="138" spans="5:9" ht="12.95" customHeight="1" x14ac:dyDescent="0.2">
      <c r="E138" s="1"/>
      <c r="F138" s="1"/>
      <c r="G138" s="1"/>
      <c r="I138" s="1"/>
    </row>
    <row r="139" spans="5:9" ht="12.95" customHeight="1" x14ac:dyDescent="0.2">
      <c r="E139" s="1"/>
      <c r="F139" s="1"/>
      <c r="G139" s="1"/>
      <c r="I139" s="1"/>
    </row>
    <row r="140" spans="5:9" ht="12.95" customHeight="1" x14ac:dyDescent="0.2">
      <c r="E140" s="1"/>
      <c r="F140" s="1"/>
      <c r="G140" s="1"/>
      <c r="I140" s="1"/>
    </row>
    <row r="141" spans="5:9" ht="12.95" customHeight="1" x14ac:dyDescent="0.2">
      <c r="E141" s="1"/>
      <c r="F141" s="1"/>
      <c r="G141" s="1"/>
      <c r="I141" s="1"/>
    </row>
    <row r="142" spans="5:9" ht="12.95" customHeight="1" x14ac:dyDescent="0.2">
      <c r="E142" s="1"/>
      <c r="F142" s="1"/>
      <c r="G142" s="1"/>
      <c r="I142" s="1"/>
    </row>
    <row r="143" spans="5:9" ht="12.95" customHeight="1" x14ac:dyDescent="0.2">
      <c r="E143" s="1"/>
      <c r="F143" s="1"/>
      <c r="G143" s="1"/>
      <c r="I143" s="1"/>
    </row>
    <row r="144" spans="5:9" ht="12.95" customHeight="1" x14ac:dyDescent="0.2">
      <c r="E144" s="1"/>
      <c r="F144" s="1"/>
      <c r="G144" s="1"/>
      <c r="I144" s="1"/>
    </row>
    <row r="145" spans="5:9" ht="12.95" customHeight="1" x14ac:dyDescent="0.2">
      <c r="E145" s="1"/>
      <c r="F145" s="1"/>
      <c r="G145" s="1"/>
      <c r="I145" s="1"/>
    </row>
    <row r="146" spans="5:9" ht="12.95" customHeight="1" x14ac:dyDescent="0.2">
      <c r="E146" s="1"/>
      <c r="F146" s="1"/>
      <c r="G146" s="1"/>
      <c r="I146" s="1"/>
    </row>
    <row r="147" spans="5:9" ht="12.95" customHeight="1" x14ac:dyDescent="0.2">
      <c r="E147" s="1"/>
      <c r="F147" s="1"/>
      <c r="G147" s="1"/>
      <c r="I147" s="1"/>
    </row>
    <row r="148" spans="5:9" ht="12.95" customHeight="1" x14ac:dyDescent="0.2">
      <c r="E148" s="1"/>
      <c r="F148" s="1"/>
      <c r="G148" s="1"/>
      <c r="I148" s="1"/>
    </row>
    <row r="149" spans="5:9" ht="12.95" customHeight="1" x14ac:dyDescent="0.2">
      <c r="E149" s="1"/>
      <c r="F149" s="1"/>
      <c r="G149" s="1"/>
      <c r="I149" s="1"/>
    </row>
    <row r="150" spans="5:9" ht="12.95" customHeight="1" x14ac:dyDescent="0.2">
      <c r="E150" s="1"/>
      <c r="F150" s="1"/>
      <c r="G150" s="1"/>
      <c r="I150" s="1"/>
    </row>
    <row r="151" spans="5:9" ht="12.95" customHeight="1" x14ac:dyDescent="0.2">
      <c r="E151" s="1"/>
      <c r="F151" s="1"/>
      <c r="G151" s="1"/>
      <c r="I151" s="1"/>
    </row>
    <row r="152" spans="5:9" ht="12.95" customHeight="1" x14ac:dyDescent="0.2">
      <c r="E152" s="1"/>
      <c r="F152" s="1"/>
      <c r="G152" s="1"/>
      <c r="I152" s="1"/>
    </row>
  </sheetData>
  <mergeCells count="5">
    <mergeCell ref="M1:W1"/>
    <mergeCell ref="X1:AI1"/>
    <mergeCell ref="AJ1:AT1"/>
    <mergeCell ref="AX1:AZ1"/>
    <mergeCell ref="BA1:B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topLeftCell="A37" zoomScale="90" zoomScaleNormal="90" workbookViewId="0">
      <selection activeCell="G13" sqref="G13"/>
    </sheetView>
  </sheetViews>
  <sheetFormatPr defaultRowHeight="12.95" customHeight="1" x14ac:dyDescent="0.2"/>
  <cols>
    <col min="1" max="1" width="5.42578125" style="3" customWidth="1"/>
    <col min="2" max="2" width="11.5703125" style="2" bestFit="1" customWidth="1"/>
    <col min="3" max="3" width="12.5703125" style="17" bestFit="1" customWidth="1"/>
    <col min="4" max="4" width="12.140625" style="3" customWidth="1"/>
    <col min="5" max="7" width="10.5703125" style="5" customWidth="1"/>
    <col min="8" max="8" width="10.5703125" style="8" customWidth="1"/>
    <col min="9" max="9" width="10.140625" style="5" customWidth="1"/>
    <col min="10" max="10" width="9.140625" style="3"/>
    <col min="11" max="11" width="7.140625" style="3" bestFit="1" customWidth="1"/>
    <col min="12" max="47" width="9.140625" style="3"/>
    <col min="48" max="48" width="13.85546875" style="3" bestFit="1" customWidth="1"/>
    <col min="49" max="49" width="9.28515625" style="3" customWidth="1"/>
    <col min="50" max="56" width="9.140625" style="3"/>
    <col min="57" max="16384" width="9.140625" style="1"/>
  </cols>
  <sheetData>
    <row r="1" spans="1:57" s="33" customFormat="1" ht="12.95" customHeight="1" x14ac:dyDescent="0.2">
      <c r="A1" s="24"/>
      <c r="B1" s="20"/>
      <c r="C1" s="24"/>
      <c r="D1" s="22" t="s">
        <v>315</v>
      </c>
      <c r="E1" s="22" t="s">
        <v>393</v>
      </c>
      <c r="F1" s="22" t="s">
        <v>393</v>
      </c>
      <c r="G1" s="22" t="s">
        <v>393</v>
      </c>
      <c r="H1" s="22" t="s">
        <v>321</v>
      </c>
      <c r="I1" s="8" t="s">
        <v>387</v>
      </c>
      <c r="J1" s="24"/>
      <c r="K1" s="22"/>
      <c r="L1" s="24"/>
      <c r="M1" s="55" t="s">
        <v>371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 t="s">
        <v>344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 t="s">
        <v>345</v>
      </c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24"/>
      <c r="AV1" s="24" t="s">
        <v>324</v>
      </c>
      <c r="AW1" s="40"/>
      <c r="AX1" s="24"/>
      <c r="AY1" s="24"/>
      <c r="AZ1" s="24"/>
      <c r="BA1" s="55"/>
      <c r="BB1" s="55"/>
      <c r="BC1" s="55"/>
      <c r="BD1" s="55"/>
      <c r="BE1" s="34"/>
    </row>
    <row r="2" spans="1:57" s="33" customFormat="1" ht="12.95" customHeight="1" x14ac:dyDescent="0.2">
      <c r="A2" s="24" t="s">
        <v>343</v>
      </c>
      <c r="B2" s="20" t="s">
        <v>305</v>
      </c>
      <c r="C2" s="24" t="s">
        <v>28</v>
      </c>
      <c r="D2" s="22" t="s">
        <v>316</v>
      </c>
      <c r="E2" s="22" t="s">
        <v>388</v>
      </c>
      <c r="F2" s="22" t="s">
        <v>392</v>
      </c>
      <c r="G2" s="22" t="s">
        <v>394</v>
      </c>
      <c r="H2" s="22" t="s">
        <v>317</v>
      </c>
      <c r="I2" s="8" t="s">
        <v>318</v>
      </c>
      <c r="J2" s="24" t="s">
        <v>307</v>
      </c>
      <c r="K2" s="24" t="s">
        <v>306</v>
      </c>
      <c r="L2" s="24" t="s">
        <v>308</v>
      </c>
      <c r="M2" s="24" t="s">
        <v>1</v>
      </c>
      <c r="N2" s="24" t="s">
        <v>2</v>
      </c>
      <c r="O2" s="24" t="s">
        <v>3</v>
      </c>
      <c r="P2" s="24" t="s">
        <v>4</v>
      </c>
      <c r="Q2" s="24" t="s">
        <v>6</v>
      </c>
      <c r="R2" s="24" t="s">
        <v>27</v>
      </c>
      <c r="S2" s="24" t="s">
        <v>348</v>
      </c>
      <c r="T2" s="24" t="s">
        <v>7</v>
      </c>
      <c r="U2" s="24" t="s">
        <v>167</v>
      </c>
      <c r="V2" s="24" t="s">
        <v>142</v>
      </c>
      <c r="W2" s="24" t="s">
        <v>0</v>
      </c>
      <c r="X2" s="24" t="s">
        <v>250</v>
      </c>
      <c r="Y2" s="24" t="s">
        <v>251</v>
      </c>
      <c r="Z2" s="24" t="s">
        <v>252</v>
      </c>
      <c r="AA2" s="24" t="s">
        <v>253</v>
      </c>
      <c r="AB2" s="24" t="s">
        <v>254</v>
      </c>
      <c r="AC2" s="24" t="s">
        <v>256</v>
      </c>
      <c r="AD2" s="24" t="s">
        <v>69</v>
      </c>
      <c r="AE2" s="24" t="s">
        <v>205</v>
      </c>
      <c r="AF2" s="24" t="s">
        <v>154</v>
      </c>
      <c r="AG2" s="24" t="s">
        <v>167</v>
      </c>
      <c r="AH2" s="24" t="s">
        <v>142</v>
      </c>
      <c r="AI2" s="24" t="s">
        <v>0</v>
      </c>
      <c r="AJ2" s="24" t="s">
        <v>250</v>
      </c>
      <c r="AK2" s="24" t="s">
        <v>251</v>
      </c>
      <c r="AL2" s="24" t="s">
        <v>252</v>
      </c>
      <c r="AM2" s="24" t="s">
        <v>253</v>
      </c>
      <c r="AN2" s="24" t="s">
        <v>254</v>
      </c>
      <c r="AO2" s="24" t="s">
        <v>256</v>
      </c>
      <c r="AP2" s="24" t="s">
        <v>69</v>
      </c>
      <c r="AQ2" s="24" t="s">
        <v>205</v>
      </c>
      <c r="AR2" s="24" t="s">
        <v>154</v>
      </c>
      <c r="AS2" s="24" t="s">
        <v>167</v>
      </c>
      <c r="AT2" s="24" t="s">
        <v>142</v>
      </c>
      <c r="AU2" s="24" t="s">
        <v>0</v>
      </c>
      <c r="AV2" s="24" t="s">
        <v>349</v>
      </c>
      <c r="AW2" s="40" t="s">
        <v>389</v>
      </c>
      <c r="AX2" s="24" t="s">
        <v>350</v>
      </c>
      <c r="AY2" s="24" t="s">
        <v>351</v>
      </c>
      <c r="AZ2" s="24" t="s">
        <v>352</v>
      </c>
      <c r="BA2" s="24" t="s">
        <v>350</v>
      </c>
      <c r="BB2" s="24" t="s">
        <v>351</v>
      </c>
      <c r="BC2" s="24" t="s">
        <v>352</v>
      </c>
      <c r="BD2" s="24" t="s">
        <v>0</v>
      </c>
    </row>
    <row r="3" spans="1:57" s="33" customFormat="1" ht="12.95" customHeight="1" x14ac:dyDescent="0.2">
      <c r="A3" s="24"/>
      <c r="B3" s="20"/>
      <c r="C3" s="24"/>
      <c r="D3" s="25"/>
      <c r="E3" s="25"/>
      <c r="F3" s="25"/>
      <c r="G3" s="25"/>
      <c r="H3" s="22"/>
      <c r="J3" s="24"/>
      <c r="K3" s="24"/>
      <c r="L3" s="24"/>
      <c r="M3" s="22" t="s">
        <v>249</v>
      </c>
      <c r="N3" s="22" t="s">
        <v>249</v>
      </c>
      <c r="O3" s="22" t="s">
        <v>249</v>
      </c>
      <c r="P3" s="22" t="s">
        <v>249</v>
      </c>
      <c r="Q3" s="22" t="s">
        <v>249</v>
      </c>
      <c r="R3" s="22" t="s">
        <v>249</v>
      </c>
      <c r="S3" s="22" t="s">
        <v>249</v>
      </c>
      <c r="T3" s="22" t="s">
        <v>249</v>
      </c>
      <c r="U3" s="22" t="s">
        <v>249</v>
      </c>
      <c r="V3" s="22" t="s">
        <v>249</v>
      </c>
      <c r="W3" s="22" t="s">
        <v>319</v>
      </c>
      <c r="X3" s="22" t="s">
        <v>319</v>
      </c>
      <c r="Y3" s="22" t="s">
        <v>319</v>
      </c>
      <c r="Z3" s="22" t="s">
        <v>319</v>
      </c>
      <c r="AA3" s="22" t="s">
        <v>319</v>
      </c>
      <c r="AB3" s="22" t="s">
        <v>319</v>
      </c>
      <c r="AC3" s="22" t="s">
        <v>319</v>
      </c>
      <c r="AD3" s="22" t="s">
        <v>319</v>
      </c>
      <c r="AE3" s="22" t="s">
        <v>319</v>
      </c>
      <c r="AF3" s="22" t="s">
        <v>319</v>
      </c>
      <c r="AG3" s="22" t="s">
        <v>319</v>
      </c>
      <c r="AH3" s="22" t="s">
        <v>319</v>
      </c>
      <c r="AI3" s="22" t="s">
        <v>319</v>
      </c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40"/>
      <c r="AX3" s="24"/>
      <c r="AY3" s="24"/>
      <c r="AZ3" s="24"/>
      <c r="BA3" s="24"/>
      <c r="BB3" s="24"/>
      <c r="BC3" s="24"/>
      <c r="BD3" s="24"/>
    </row>
    <row r="4" spans="1:57" s="33" customFormat="1" ht="12.95" customHeight="1" x14ac:dyDescent="0.2">
      <c r="A4" s="46"/>
      <c r="B4" s="20"/>
      <c r="C4" s="46"/>
      <c r="D4" s="25"/>
      <c r="E4" s="25"/>
      <c r="F4" s="25"/>
      <c r="G4" s="25"/>
      <c r="H4" s="22"/>
      <c r="I4" s="8"/>
      <c r="J4" s="46"/>
      <c r="K4" s="46"/>
      <c r="L4" s="46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1:57" s="33" customFormat="1" ht="12.95" customHeight="1" x14ac:dyDescent="0.2">
      <c r="A5" s="49" t="s">
        <v>395</v>
      </c>
      <c r="B5" s="20"/>
      <c r="C5" s="46"/>
      <c r="D5" s="25"/>
      <c r="E5" s="25"/>
      <c r="F5" s="25"/>
      <c r="G5" s="25"/>
      <c r="H5" s="22"/>
      <c r="I5" s="8"/>
      <c r="J5" s="46"/>
      <c r="K5" s="46"/>
      <c r="L5" s="46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</row>
    <row r="6" spans="1:57" s="3" customFormat="1" ht="12.95" customHeight="1" x14ac:dyDescent="0.2">
      <c r="A6" s="3">
        <v>1</v>
      </c>
      <c r="B6" s="2">
        <v>42958</v>
      </c>
      <c r="C6" s="17" t="s">
        <v>18</v>
      </c>
      <c r="D6" s="4">
        <v>55</v>
      </c>
      <c r="E6" s="5">
        <v>2776.7</v>
      </c>
      <c r="F6" s="5">
        <v>2774.66</v>
      </c>
      <c r="G6" s="5">
        <v>-1200.8999999999999</v>
      </c>
      <c r="H6" s="5" t="s">
        <v>320</v>
      </c>
      <c r="I6" s="5" t="s">
        <v>379</v>
      </c>
      <c r="J6" s="3" t="s">
        <v>370</v>
      </c>
      <c r="K6" s="3" t="s">
        <v>355</v>
      </c>
      <c r="L6" s="3">
        <v>4</v>
      </c>
      <c r="M6" s="4">
        <v>0.35250000000000004</v>
      </c>
      <c r="N6" s="4">
        <v>15.055</v>
      </c>
      <c r="O6" s="4">
        <v>2.4249999999999998</v>
      </c>
      <c r="P6" s="4">
        <v>52.105000000000004</v>
      </c>
      <c r="Q6" s="4">
        <v>21.570000000000004</v>
      </c>
      <c r="R6" s="4">
        <v>0.67</v>
      </c>
      <c r="S6" s="4">
        <v>0.21249999999999999</v>
      </c>
      <c r="T6" s="4">
        <v>0.19</v>
      </c>
      <c r="U6" s="4">
        <v>6.5575000000000001</v>
      </c>
      <c r="V6" s="4">
        <v>9.7500000000000003E-2</v>
      </c>
      <c r="W6" s="4">
        <v>99.245000000000005</v>
      </c>
      <c r="X6" s="4">
        <v>59.994999999999997</v>
      </c>
      <c r="Y6" s="4">
        <v>0.2525</v>
      </c>
      <c r="Z6" s="4">
        <v>8.34</v>
      </c>
      <c r="AA6" s="4">
        <v>1.0625</v>
      </c>
      <c r="AB6" s="4">
        <v>19.372500000000002</v>
      </c>
      <c r="AC6" s="4">
        <v>8.5950000000000006</v>
      </c>
      <c r="AD6" s="4">
        <v>0.1875</v>
      </c>
      <c r="AE6" s="4">
        <v>6.25E-2</v>
      </c>
      <c r="AF6" s="4">
        <v>0.06</v>
      </c>
      <c r="AG6" s="4">
        <v>2.0399999999999996</v>
      </c>
      <c r="AH6" s="4">
        <v>0.03</v>
      </c>
      <c r="AI6" s="4">
        <v>100</v>
      </c>
      <c r="AJ6" s="4">
        <v>6</v>
      </c>
      <c r="AK6" s="4">
        <f t="shared" ref="AK6:AK51" si="0">Y6*($AJ6/$X6)</f>
        <v>2.5252104342028504E-2</v>
      </c>
      <c r="AL6" s="4">
        <f t="shared" ref="AL6:AL51" si="1">Z6*($AJ6/$X6)</f>
        <v>0.83406950579214933</v>
      </c>
      <c r="AM6" s="4">
        <f t="shared" ref="AM6:AM51" si="2">AA6*($AJ6/$X6)</f>
        <v>0.10625885490457539</v>
      </c>
      <c r="AN6" s="4">
        <f t="shared" ref="AN6:AN51" si="3">AB6*($AJ6/$X6)</f>
        <v>1.9374114509542464</v>
      </c>
      <c r="AO6" s="4">
        <f t="shared" ref="AO6:AO51" si="4">AC6*($AJ6/$X6)</f>
        <v>0.85957163096924749</v>
      </c>
      <c r="AP6" s="4">
        <f t="shared" ref="AP6:AP51" si="5">AD6*($AJ6/$X6)</f>
        <v>1.8751562630219185E-2</v>
      </c>
      <c r="AQ6" s="4">
        <f t="shared" ref="AQ6:AQ51" si="6">AE6*($AJ6/$X6)</f>
        <v>6.2505208767397284E-3</v>
      </c>
      <c r="AR6" s="4">
        <f t="shared" ref="AR6:AR51" si="7">AF6*($AJ6/$X6)</f>
        <v>6.0005000416701393E-3</v>
      </c>
      <c r="AS6" s="4">
        <f t="shared" ref="AS6:AS51" si="8">AG6*($AJ6/$X6)</f>
        <v>0.20401700141678469</v>
      </c>
      <c r="AT6" s="4">
        <f t="shared" ref="AT6:AT51" si="9">AH6*($AJ6/$X6)</f>
        <v>3.0002500208350697E-3</v>
      </c>
      <c r="AU6" s="4">
        <f t="shared" ref="AU6:AU51" si="10">SUM(AK6:AT6)</f>
        <v>4.0005833819484957</v>
      </c>
      <c r="AV6" s="4">
        <f t="shared" ref="AV6:AV51" si="11">AO6+AL6+AS6</f>
        <v>1.8976581381781816</v>
      </c>
      <c r="AW6" s="4">
        <f t="shared" ref="AW6:AW51" si="12">100*AL6/(AL6+AS6)</f>
        <v>80.346820809248555</v>
      </c>
      <c r="AX6" s="4">
        <f t="shared" ref="AX6:AX51" si="13">AL6/AV6</f>
        <v>0.4395256916996047</v>
      </c>
      <c r="AY6" s="4">
        <f t="shared" ref="AY6:AY51" si="14">AS6/AV6</f>
        <v>0.10750988142292488</v>
      </c>
      <c r="AZ6" s="4">
        <f t="shared" ref="AZ6:AZ51" si="15">AO6/AV6</f>
        <v>0.45296442687747035</v>
      </c>
      <c r="BA6" s="4">
        <f t="shared" ref="BA6:BA51" si="16">AX6*100</f>
        <v>43.952569169960469</v>
      </c>
      <c r="BB6" s="4">
        <f t="shared" ref="BB6:BB51" si="17">AY6*100</f>
        <v>10.750988142292488</v>
      </c>
      <c r="BC6" s="4">
        <f t="shared" ref="BC6:BC51" si="18">AZ6*100</f>
        <v>45.296442687747032</v>
      </c>
      <c r="BD6" s="4">
        <f t="shared" ref="BD6:BD51" si="19">SUM(BA6:BC6)</f>
        <v>99.999999999999986</v>
      </c>
    </row>
    <row r="7" spans="1:57" s="3" customFormat="1" ht="12.95" customHeight="1" x14ac:dyDescent="0.2">
      <c r="B7" s="2">
        <v>42958</v>
      </c>
      <c r="C7" s="17" t="s">
        <v>18</v>
      </c>
      <c r="D7" s="4">
        <v>55</v>
      </c>
      <c r="E7" s="5">
        <v>2776.7</v>
      </c>
      <c r="F7" s="5">
        <v>2774.66</v>
      </c>
      <c r="G7" s="5">
        <v>-1200.8999999999999</v>
      </c>
      <c r="H7" s="5" t="s">
        <v>320</v>
      </c>
      <c r="I7" s="5" t="s">
        <v>379</v>
      </c>
      <c r="J7" s="3" t="s">
        <v>370</v>
      </c>
      <c r="K7" s="3" t="s">
        <v>358</v>
      </c>
      <c r="L7" s="3">
        <v>3</v>
      </c>
      <c r="M7" s="4">
        <v>0.34333333333333332</v>
      </c>
      <c r="N7" s="4">
        <v>15.143333333333333</v>
      </c>
      <c r="O7" s="4">
        <v>2.4766666666666666</v>
      </c>
      <c r="P7" s="4">
        <v>52.293333333333329</v>
      </c>
      <c r="Q7" s="4">
        <v>21.426666666666666</v>
      </c>
      <c r="R7" s="4">
        <v>0.66666666666666663</v>
      </c>
      <c r="S7" s="4">
        <v>0.24</v>
      </c>
      <c r="T7" s="4">
        <v>0.19999999999999998</v>
      </c>
      <c r="U7" s="4">
        <v>6.7</v>
      </c>
      <c r="V7" s="4">
        <v>0.11666666666666665</v>
      </c>
      <c r="W7" s="4">
        <v>99.62</v>
      </c>
      <c r="X7" s="4">
        <v>60.00333333333333</v>
      </c>
      <c r="Y7" s="4">
        <v>0.24666666666666667</v>
      </c>
      <c r="Z7" s="4">
        <v>8.3633333333333333</v>
      </c>
      <c r="AA7" s="4">
        <v>1.08</v>
      </c>
      <c r="AB7" s="4">
        <v>19.37</v>
      </c>
      <c r="AC7" s="4">
        <v>8.5</v>
      </c>
      <c r="AD7" s="4">
        <v>0.19000000000000003</v>
      </c>
      <c r="AE7" s="4">
        <v>7.3333333333333348E-2</v>
      </c>
      <c r="AF7" s="4">
        <v>6.6666666666666666E-2</v>
      </c>
      <c r="AG7" s="4">
        <v>2.0766666666666667</v>
      </c>
      <c r="AH7" s="4">
        <v>3.6666666666666674E-2</v>
      </c>
      <c r="AI7" s="4">
        <v>100</v>
      </c>
      <c r="AJ7" s="4">
        <v>6</v>
      </c>
      <c r="AK7" s="4">
        <f t="shared" si="0"/>
        <v>2.4665296372423755E-2</v>
      </c>
      <c r="AL7" s="4">
        <f t="shared" si="1"/>
        <v>0.83628687295150272</v>
      </c>
      <c r="AM7" s="4">
        <f t="shared" si="2"/>
        <v>0.10799400033331483</v>
      </c>
      <c r="AN7" s="4">
        <f t="shared" si="3"/>
        <v>1.9368923948669519</v>
      </c>
      <c r="AO7" s="4">
        <f t="shared" si="4"/>
        <v>0.84995278040108879</v>
      </c>
      <c r="AP7" s="4">
        <f t="shared" si="5"/>
        <v>1.8998944503083166E-2</v>
      </c>
      <c r="AQ7" s="4">
        <f t="shared" si="6"/>
        <v>7.3329259485584147E-3</v>
      </c>
      <c r="AR7" s="4">
        <f t="shared" si="7"/>
        <v>6.6662963168712848E-3</v>
      </c>
      <c r="AS7" s="4">
        <f t="shared" si="8"/>
        <v>0.20765513027054053</v>
      </c>
      <c r="AT7" s="4">
        <f t="shared" si="9"/>
        <v>3.6664629742792073E-3</v>
      </c>
      <c r="AU7" s="4">
        <f t="shared" si="10"/>
        <v>4.0001111049386147</v>
      </c>
      <c r="AV7" s="4">
        <f t="shared" si="11"/>
        <v>1.8938947836231321</v>
      </c>
      <c r="AW7" s="4">
        <f t="shared" si="12"/>
        <v>80.108556832694759</v>
      </c>
      <c r="AX7" s="4">
        <f t="shared" si="13"/>
        <v>0.44156986976416757</v>
      </c>
      <c r="AY7" s="4">
        <f t="shared" si="14"/>
        <v>0.10964449137627595</v>
      </c>
      <c r="AZ7" s="4">
        <f t="shared" si="15"/>
        <v>0.44878563885955647</v>
      </c>
      <c r="BA7" s="4">
        <f t="shared" si="16"/>
        <v>44.156986976416754</v>
      </c>
      <c r="BB7" s="4">
        <f t="shared" si="17"/>
        <v>10.964449137627595</v>
      </c>
      <c r="BC7" s="4">
        <f t="shared" si="18"/>
        <v>44.87856388595565</v>
      </c>
      <c r="BD7" s="4">
        <f t="shared" si="19"/>
        <v>100</v>
      </c>
    </row>
    <row r="8" spans="1:57" s="3" customFormat="1" ht="12.95" customHeight="1" x14ac:dyDescent="0.2">
      <c r="A8" s="3">
        <v>2</v>
      </c>
      <c r="B8" s="2">
        <v>42958</v>
      </c>
      <c r="C8" s="17" t="s">
        <v>314</v>
      </c>
      <c r="D8" s="3">
        <v>82.44</v>
      </c>
      <c r="E8" s="5">
        <v>2804.14</v>
      </c>
      <c r="F8" s="5">
        <v>2802.1</v>
      </c>
      <c r="G8" s="5">
        <v>-1228.3399999999999</v>
      </c>
      <c r="H8" s="5" t="s">
        <v>320</v>
      </c>
      <c r="I8" s="5" t="s">
        <v>380</v>
      </c>
      <c r="J8" s="3" t="s">
        <v>370</v>
      </c>
      <c r="K8" s="3" t="s">
        <v>354</v>
      </c>
      <c r="L8" s="3">
        <v>6</v>
      </c>
      <c r="M8" s="4">
        <v>0.35166666666666674</v>
      </c>
      <c r="N8" s="4">
        <v>15.431666666666665</v>
      </c>
      <c r="O8" s="4">
        <v>2.5616666666666665</v>
      </c>
      <c r="P8" s="4">
        <v>52.961666666666666</v>
      </c>
      <c r="Q8" s="4">
        <v>20.22</v>
      </c>
      <c r="R8" s="4">
        <v>0.26833333333333337</v>
      </c>
      <c r="S8" s="4">
        <v>0.49</v>
      </c>
      <c r="T8" s="4">
        <v>0.2283333333333333</v>
      </c>
      <c r="U8" s="4">
        <v>8.1516666666666655</v>
      </c>
      <c r="V8" s="4">
        <v>8.5000000000000006E-2</v>
      </c>
      <c r="W8" s="4">
        <v>100.765</v>
      </c>
      <c r="X8" s="4">
        <v>60.003333333333337</v>
      </c>
      <c r="Y8" s="4">
        <v>0.25</v>
      </c>
      <c r="Z8" s="4">
        <v>8.4433333333333334</v>
      </c>
      <c r="AA8" s="4">
        <v>1.1083333333333334</v>
      </c>
      <c r="AB8" s="4">
        <v>19.431666666666668</v>
      </c>
      <c r="AC8" s="4">
        <v>7.9483333333333333</v>
      </c>
      <c r="AD8" s="4">
        <v>7.166666666666667E-2</v>
      </c>
      <c r="AE8" s="4">
        <v>0.14000000000000001</v>
      </c>
      <c r="AF8" s="4">
        <v>7.166666666666667E-2</v>
      </c>
      <c r="AG8" s="4">
        <v>2.5</v>
      </c>
      <c r="AH8" s="4">
        <v>2.4999999999999998E-2</v>
      </c>
      <c r="AI8" s="4">
        <v>100</v>
      </c>
      <c r="AJ8" s="4">
        <v>6</v>
      </c>
      <c r="AK8" s="4">
        <f t="shared" si="0"/>
        <v>2.4998611188267315E-2</v>
      </c>
      <c r="AL8" s="4">
        <f t="shared" si="1"/>
        <v>0.84428642853174818</v>
      </c>
      <c r="AM8" s="4">
        <f t="shared" si="2"/>
        <v>0.11082717626798511</v>
      </c>
      <c r="AN8" s="4">
        <f t="shared" si="3"/>
        <v>1.9430587189600577</v>
      </c>
      <c r="AO8" s="4">
        <f t="shared" si="4"/>
        <v>0.79478917837897889</v>
      </c>
      <c r="AP8" s="4">
        <f t="shared" si="5"/>
        <v>7.1662685406366309E-3</v>
      </c>
      <c r="AQ8" s="4">
        <f t="shared" si="6"/>
        <v>1.3999222265429698E-2</v>
      </c>
      <c r="AR8" s="4">
        <f t="shared" si="7"/>
        <v>7.1662685406366309E-3</v>
      </c>
      <c r="AS8" s="4">
        <f t="shared" si="8"/>
        <v>0.24998611188267317</v>
      </c>
      <c r="AT8" s="4">
        <f t="shared" si="9"/>
        <v>2.4998611188267314E-3</v>
      </c>
      <c r="AU8" s="4">
        <f t="shared" si="10"/>
        <v>3.9987778456752401</v>
      </c>
      <c r="AV8" s="4">
        <f t="shared" si="11"/>
        <v>1.8890617187934002</v>
      </c>
      <c r="AW8" s="4">
        <f t="shared" si="12"/>
        <v>77.155041120925986</v>
      </c>
      <c r="AX8" s="4">
        <f t="shared" si="13"/>
        <v>0.44693427437141597</v>
      </c>
      <c r="AY8" s="4">
        <f t="shared" si="14"/>
        <v>0.13233348037053375</v>
      </c>
      <c r="AZ8" s="4">
        <f t="shared" si="15"/>
        <v>0.42073224525805031</v>
      </c>
      <c r="BA8" s="4">
        <f t="shared" si="16"/>
        <v>44.693427437141594</v>
      </c>
      <c r="BB8" s="4">
        <f t="shared" si="17"/>
        <v>13.233348037053375</v>
      </c>
      <c r="BC8" s="4">
        <f t="shared" si="18"/>
        <v>42.073224525805031</v>
      </c>
      <c r="BD8" s="4">
        <f t="shared" si="19"/>
        <v>100</v>
      </c>
    </row>
    <row r="9" spans="1:57" s="3" customFormat="1" ht="12.95" customHeight="1" x14ac:dyDescent="0.2">
      <c r="B9" s="2">
        <v>42958</v>
      </c>
      <c r="C9" s="17" t="s">
        <v>314</v>
      </c>
      <c r="D9" s="3">
        <v>83.44</v>
      </c>
      <c r="E9" s="5">
        <v>2804.14</v>
      </c>
      <c r="F9" s="5">
        <v>2802.1</v>
      </c>
      <c r="G9" s="5">
        <v>-1228.3399999999999</v>
      </c>
      <c r="H9" s="5" t="s">
        <v>320</v>
      </c>
      <c r="I9" s="5" t="s">
        <v>380</v>
      </c>
      <c r="J9" s="3" t="s">
        <v>370</v>
      </c>
      <c r="K9" s="3" t="s">
        <v>356</v>
      </c>
      <c r="L9" s="3">
        <v>4</v>
      </c>
      <c r="M9" s="4">
        <v>0.3075</v>
      </c>
      <c r="N9" s="4">
        <v>15.200000000000001</v>
      </c>
      <c r="O9" s="4">
        <v>2.4424999999999999</v>
      </c>
      <c r="P9" s="4">
        <v>53.022500000000001</v>
      </c>
      <c r="Q9" s="4">
        <v>21.414999999999999</v>
      </c>
      <c r="R9" s="4">
        <v>0.5625</v>
      </c>
      <c r="S9" s="4">
        <v>0.3125</v>
      </c>
      <c r="T9" s="4">
        <v>0.19750000000000001</v>
      </c>
      <c r="U9" s="4">
        <v>7.3824999999999994</v>
      </c>
      <c r="V9" s="4">
        <v>9.5000000000000001E-2</v>
      </c>
      <c r="W9" s="4">
        <v>100.9425</v>
      </c>
      <c r="X9" s="4">
        <v>60.017499999999998</v>
      </c>
      <c r="Y9" s="4">
        <v>0.215</v>
      </c>
      <c r="Z9" s="4">
        <v>8.2950000000000017</v>
      </c>
      <c r="AA9" s="4">
        <v>1.0549999999999999</v>
      </c>
      <c r="AB9" s="4">
        <v>19.414999999999999</v>
      </c>
      <c r="AC9" s="4">
        <v>8.4050000000000011</v>
      </c>
      <c r="AD9" s="4">
        <v>0.155</v>
      </c>
      <c r="AE9" s="4">
        <v>9.2499999999999999E-2</v>
      </c>
      <c r="AF9" s="4">
        <v>6.25E-2</v>
      </c>
      <c r="AG9" s="4">
        <v>2.2624999999999997</v>
      </c>
      <c r="AH9" s="4">
        <v>2.5000000000000001E-2</v>
      </c>
      <c r="AI9" s="4">
        <v>100</v>
      </c>
      <c r="AJ9" s="4">
        <v>6</v>
      </c>
      <c r="AK9" s="4">
        <f t="shared" si="0"/>
        <v>2.1493730995126421E-2</v>
      </c>
      <c r="AL9" s="4">
        <f t="shared" si="1"/>
        <v>0.82925813304452889</v>
      </c>
      <c r="AM9" s="4">
        <f t="shared" si="2"/>
        <v>0.10546923813887615</v>
      </c>
      <c r="AN9" s="4">
        <f t="shared" si="3"/>
        <v>1.9409338942808347</v>
      </c>
      <c r="AO9" s="4">
        <f t="shared" si="4"/>
        <v>0.84025492564668647</v>
      </c>
      <c r="AP9" s="4">
        <f t="shared" si="5"/>
        <v>1.5495480484858583E-2</v>
      </c>
      <c r="AQ9" s="4">
        <f t="shared" si="6"/>
        <v>9.247302869996251E-3</v>
      </c>
      <c r="AR9" s="4">
        <f t="shared" si="7"/>
        <v>6.2481776148623318E-3</v>
      </c>
      <c r="AS9" s="4">
        <f t="shared" si="8"/>
        <v>0.22618402965801637</v>
      </c>
      <c r="AT9" s="4">
        <f t="shared" si="9"/>
        <v>2.4992710459449327E-3</v>
      </c>
      <c r="AU9" s="4">
        <f t="shared" si="10"/>
        <v>3.9970841837797311</v>
      </c>
      <c r="AV9" s="4">
        <f t="shared" si="11"/>
        <v>1.8956970883492317</v>
      </c>
      <c r="AW9" s="4">
        <f t="shared" si="12"/>
        <v>78.569737153682226</v>
      </c>
      <c r="AX9" s="4">
        <f t="shared" si="13"/>
        <v>0.43744232036914971</v>
      </c>
      <c r="AY9" s="4">
        <f t="shared" si="14"/>
        <v>0.11931443638760708</v>
      </c>
      <c r="AZ9" s="4">
        <f t="shared" si="15"/>
        <v>0.44324324324324327</v>
      </c>
      <c r="BA9" s="4">
        <f t="shared" si="16"/>
        <v>43.744232036914973</v>
      </c>
      <c r="BB9" s="4">
        <f t="shared" si="17"/>
        <v>11.931443638760708</v>
      </c>
      <c r="BC9" s="4">
        <f t="shared" si="18"/>
        <v>44.32432432432433</v>
      </c>
      <c r="BD9" s="4">
        <f t="shared" si="19"/>
        <v>100</v>
      </c>
    </row>
    <row r="10" spans="1:57" s="3" customFormat="1" ht="12.95" customHeight="1" x14ac:dyDescent="0.2">
      <c r="B10" s="2">
        <v>42958</v>
      </c>
      <c r="C10" s="17" t="s">
        <v>314</v>
      </c>
      <c r="D10" s="3">
        <v>84.44</v>
      </c>
      <c r="E10" s="5">
        <v>2804.14</v>
      </c>
      <c r="F10" s="5">
        <v>2802.1</v>
      </c>
      <c r="G10" s="5">
        <v>-1228.3399999999999</v>
      </c>
      <c r="H10" s="5" t="s">
        <v>320</v>
      </c>
      <c r="I10" s="5" t="s">
        <v>380</v>
      </c>
      <c r="J10" s="3" t="s">
        <v>370</v>
      </c>
      <c r="K10" s="3" t="s">
        <v>356</v>
      </c>
      <c r="L10" s="3">
        <v>8</v>
      </c>
      <c r="M10" s="4">
        <v>0.34125</v>
      </c>
      <c r="N10" s="4">
        <v>15.287500000000001</v>
      </c>
      <c r="O10" s="4">
        <v>2.6724999999999994</v>
      </c>
      <c r="P10" s="4">
        <v>52.107499999999995</v>
      </c>
      <c r="Q10" s="4">
        <v>20.75</v>
      </c>
      <c r="R10" s="4">
        <v>0.255</v>
      </c>
      <c r="S10" s="4">
        <v>0.48</v>
      </c>
      <c r="T10" s="4">
        <v>0.22124999999999997</v>
      </c>
      <c r="U10" s="4">
        <v>7.8337499999999993</v>
      </c>
      <c r="V10" s="4">
        <v>0.08</v>
      </c>
      <c r="W10" s="4">
        <v>100.04125000000002</v>
      </c>
      <c r="X10" s="4">
        <v>59.936250000000001</v>
      </c>
      <c r="Y10" s="4">
        <v>0.24625</v>
      </c>
      <c r="Z10" s="4">
        <v>8.4275000000000002</v>
      </c>
      <c r="AA10" s="4">
        <v>1.165</v>
      </c>
      <c r="AB10" s="4">
        <v>19.268750000000001</v>
      </c>
      <c r="AC10" s="4">
        <v>8.2212500000000013</v>
      </c>
      <c r="AD10" s="4">
        <v>7.1250000000000008E-2</v>
      </c>
      <c r="AE10" s="4">
        <v>0.13875000000000001</v>
      </c>
      <c r="AF10" s="4">
        <v>6.8750000000000006E-2</v>
      </c>
      <c r="AG10" s="4">
        <v>2.4224999999999999</v>
      </c>
      <c r="AH10" s="4">
        <v>2.5000000000000001E-2</v>
      </c>
      <c r="AI10" s="4">
        <v>100</v>
      </c>
      <c r="AJ10" s="4">
        <v>6</v>
      </c>
      <c r="AK10" s="4">
        <f t="shared" si="0"/>
        <v>2.4651191891384594E-2</v>
      </c>
      <c r="AL10" s="4">
        <f t="shared" si="1"/>
        <v>0.84364637427266465</v>
      </c>
      <c r="AM10" s="4">
        <f t="shared" si="2"/>
        <v>0.11662391290746418</v>
      </c>
      <c r="AN10" s="4">
        <f t="shared" si="3"/>
        <v>1.9289244822624039</v>
      </c>
      <c r="AO10" s="4">
        <f t="shared" si="4"/>
        <v>0.82299943690170818</v>
      </c>
      <c r="AP10" s="4">
        <f t="shared" si="5"/>
        <v>7.132578364512295E-3</v>
      </c>
      <c r="AQ10" s="4">
        <f t="shared" si="6"/>
        <v>1.3889757867734468E-2</v>
      </c>
      <c r="AR10" s="4">
        <f t="shared" si="7"/>
        <v>6.8823124569855473E-3</v>
      </c>
      <c r="AS10" s="4">
        <f t="shared" si="8"/>
        <v>0.24250766439341798</v>
      </c>
      <c r="AT10" s="4">
        <f t="shared" si="9"/>
        <v>2.5026590752674719E-3</v>
      </c>
      <c r="AU10" s="4">
        <f t="shared" si="10"/>
        <v>4.0097603703935434</v>
      </c>
      <c r="AV10" s="4">
        <f t="shared" si="11"/>
        <v>1.9091534755677908</v>
      </c>
      <c r="AW10" s="4">
        <f t="shared" si="12"/>
        <v>77.672811059907829</v>
      </c>
      <c r="AX10" s="4">
        <f t="shared" si="13"/>
        <v>0.44189552336632359</v>
      </c>
      <c r="AY10" s="4">
        <f t="shared" si="14"/>
        <v>0.12702366127023659</v>
      </c>
      <c r="AZ10" s="4">
        <f t="shared" si="15"/>
        <v>0.43108081536343978</v>
      </c>
      <c r="BA10" s="4">
        <f t="shared" si="16"/>
        <v>44.18955233663236</v>
      </c>
      <c r="BB10" s="4">
        <f t="shared" si="17"/>
        <v>12.702366127023659</v>
      </c>
      <c r="BC10" s="4">
        <f t="shared" si="18"/>
        <v>43.108081536343981</v>
      </c>
      <c r="BD10" s="4">
        <f t="shared" si="19"/>
        <v>100</v>
      </c>
    </row>
    <row r="11" spans="1:57" s="3" customFormat="1" ht="12.95" customHeight="1" x14ac:dyDescent="0.2">
      <c r="A11" s="3">
        <v>3</v>
      </c>
      <c r="B11" s="2">
        <v>42956</v>
      </c>
      <c r="C11" s="17" t="s">
        <v>14</v>
      </c>
      <c r="D11" s="3">
        <v>86.7</v>
      </c>
      <c r="E11" s="5">
        <v>2808.3999999999996</v>
      </c>
      <c r="F11" s="5">
        <v>2807.6099999999997</v>
      </c>
      <c r="G11" s="5">
        <v>-1232.5999999999997</v>
      </c>
      <c r="H11" s="5" t="s">
        <v>320</v>
      </c>
      <c r="I11" s="5" t="s">
        <v>381</v>
      </c>
      <c r="J11" s="3" t="s">
        <v>370</v>
      </c>
      <c r="K11" s="3" t="s">
        <v>357</v>
      </c>
      <c r="L11" s="3">
        <v>7</v>
      </c>
      <c r="M11" s="4">
        <v>0.41857142857142854</v>
      </c>
      <c r="N11" s="4">
        <v>16.052857142857142</v>
      </c>
      <c r="O11" s="4">
        <v>2.8328571428571427</v>
      </c>
      <c r="P11" s="4">
        <v>51.925714285714285</v>
      </c>
      <c r="Q11" s="4">
        <v>19.29</v>
      </c>
      <c r="R11" s="4">
        <v>0.67285714285714282</v>
      </c>
      <c r="S11" s="4">
        <v>0.3228571428571429</v>
      </c>
      <c r="T11" s="4">
        <v>0.20285714285714287</v>
      </c>
      <c r="U11" s="4">
        <v>6.8671428571428574</v>
      </c>
      <c r="V11" s="4">
        <v>0.09</v>
      </c>
      <c r="W11" s="4">
        <v>98.691428571428574</v>
      </c>
      <c r="X11" s="4">
        <v>60.01142857142856</v>
      </c>
      <c r="Y11" s="4">
        <v>0.30285714285714288</v>
      </c>
      <c r="Z11" s="4">
        <v>8.9071428571428566</v>
      </c>
      <c r="AA11" s="4">
        <v>1.2414285714285715</v>
      </c>
      <c r="AB11" s="4">
        <v>19.325714285714287</v>
      </c>
      <c r="AC11" s="4">
        <v>7.6885714285714286</v>
      </c>
      <c r="AD11" s="4">
        <v>0.18857142857142856</v>
      </c>
      <c r="AE11" s="4">
        <v>9.4285714285714292E-2</v>
      </c>
      <c r="AF11" s="4">
        <v>6.142857142857143E-2</v>
      </c>
      <c r="AG11" s="4">
        <v>2.1371428571428575</v>
      </c>
      <c r="AH11" s="4">
        <v>2.5714285714285717E-2</v>
      </c>
      <c r="AI11" s="4">
        <v>100</v>
      </c>
      <c r="AJ11" s="4">
        <v>6</v>
      </c>
      <c r="AK11" s="4">
        <f t="shared" si="0"/>
        <v>3.0279946676823471E-2</v>
      </c>
      <c r="AL11" s="4">
        <f t="shared" si="1"/>
        <v>0.89054465816035056</v>
      </c>
      <c r="AM11" s="4">
        <f t="shared" si="2"/>
        <v>0.12411921538754526</v>
      </c>
      <c r="AN11" s="4">
        <f t="shared" si="3"/>
        <v>1.9322033898305091</v>
      </c>
      <c r="AO11" s="4">
        <f t="shared" si="4"/>
        <v>0.76871072176728261</v>
      </c>
      <c r="AP11" s="4">
        <f t="shared" si="5"/>
        <v>1.8853551704437251E-2</v>
      </c>
      <c r="AQ11" s="4">
        <f t="shared" si="6"/>
        <v>9.4267758522186273E-3</v>
      </c>
      <c r="AR11" s="4">
        <f t="shared" si="7"/>
        <v>6.1416872976575903E-3</v>
      </c>
      <c r="AS11" s="4">
        <f t="shared" si="8"/>
        <v>0.21367358598362224</v>
      </c>
      <c r="AT11" s="4">
        <f t="shared" si="9"/>
        <v>2.5709388687868984E-3</v>
      </c>
      <c r="AU11" s="4">
        <f t="shared" si="10"/>
        <v>3.9965244715292334</v>
      </c>
      <c r="AV11" s="4">
        <f t="shared" si="11"/>
        <v>1.8729289659112556</v>
      </c>
      <c r="AW11" s="4">
        <f t="shared" si="12"/>
        <v>80.649333850730827</v>
      </c>
      <c r="AX11" s="4">
        <f t="shared" si="13"/>
        <v>0.47548234576374582</v>
      </c>
      <c r="AY11" s="4">
        <f t="shared" si="14"/>
        <v>0.11408525890337833</v>
      </c>
      <c r="AZ11" s="4">
        <f t="shared" si="15"/>
        <v>0.41043239533287573</v>
      </c>
      <c r="BA11" s="4">
        <f t="shared" si="16"/>
        <v>47.548234576374583</v>
      </c>
      <c r="BB11" s="4">
        <f t="shared" si="17"/>
        <v>11.408525890337833</v>
      </c>
      <c r="BC11" s="4">
        <f t="shared" si="18"/>
        <v>41.043239533287576</v>
      </c>
      <c r="BD11" s="4">
        <f t="shared" si="19"/>
        <v>100</v>
      </c>
    </row>
    <row r="12" spans="1:57" s="5" customFormat="1" ht="12.95" customHeight="1" x14ac:dyDescent="0.2">
      <c r="A12" s="5">
        <v>4</v>
      </c>
      <c r="B12" s="32">
        <v>42957</v>
      </c>
      <c r="C12" s="8" t="s">
        <v>313</v>
      </c>
      <c r="D12" s="5">
        <v>88.2</v>
      </c>
      <c r="E12" s="5">
        <v>2809.89</v>
      </c>
      <c r="F12" s="5">
        <v>2809.1</v>
      </c>
      <c r="G12" s="5">
        <v>-1234.0899999999999</v>
      </c>
      <c r="H12" s="5" t="s">
        <v>320</v>
      </c>
      <c r="I12" s="5" t="s">
        <v>381</v>
      </c>
      <c r="J12" s="5" t="s">
        <v>370</v>
      </c>
      <c r="K12" s="5" t="s">
        <v>354</v>
      </c>
      <c r="L12" s="5">
        <v>2</v>
      </c>
      <c r="M12" s="6">
        <v>0.28000000000000003</v>
      </c>
      <c r="N12" s="6">
        <v>15.620000000000001</v>
      </c>
      <c r="O12" s="6">
        <v>2.165</v>
      </c>
      <c r="P12" s="6">
        <v>53.3</v>
      </c>
      <c r="Q12" s="6">
        <v>22.71</v>
      </c>
      <c r="R12" s="6">
        <v>0.435</v>
      </c>
      <c r="S12" s="6">
        <v>0.255</v>
      </c>
      <c r="T12" s="6">
        <v>0.15500000000000003</v>
      </c>
      <c r="U12" s="6">
        <v>5.33</v>
      </c>
      <c r="V12" s="6">
        <v>0.08</v>
      </c>
      <c r="W12" s="6">
        <v>100.32</v>
      </c>
      <c r="X12" s="6">
        <v>60.02</v>
      </c>
      <c r="Y12" s="6">
        <v>0.2</v>
      </c>
      <c r="Z12" s="6">
        <v>8.5249999999999986</v>
      </c>
      <c r="AA12" s="6">
        <v>0.93500000000000005</v>
      </c>
      <c r="AB12" s="6">
        <v>19.52</v>
      </c>
      <c r="AC12" s="6">
        <v>8.91</v>
      </c>
      <c r="AD12" s="6">
        <v>0.12</v>
      </c>
      <c r="AE12" s="6">
        <v>7.5000000000000011E-2</v>
      </c>
      <c r="AF12" s="6">
        <v>4.4999999999999998E-2</v>
      </c>
      <c r="AG12" s="6">
        <v>1.635</v>
      </c>
      <c r="AH12" s="6">
        <v>0.02</v>
      </c>
      <c r="AI12" s="6">
        <v>100</v>
      </c>
      <c r="AJ12" s="6">
        <v>6</v>
      </c>
      <c r="AK12" s="6">
        <f t="shared" si="0"/>
        <v>1.9993335554815063E-2</v>
      </c>
      <c r="AL12" s="6">
        <f t="shared" si="1"/>
        <v>0.85221592802399182</v>
      </c>
      <c r="AM12" s="6">
        <f t="shared" si="2"/>
        <v>9.3468843718760422E-2</v>
      </c>
      <c r="AN12" s="6">
        <f t="shared" si="3"/>
        <v>1.95134955014995</v>
      </c>
      <c r="AO12" s="6">
        <f t="shared" si="4"/>
        <v>0.89070309896701105</v>
      </c>
      <c r="AP12" s="6">
        <f t="shared" si="5"/>
        <v>1.1996001332889037E-2</v>
      </c>
      <c r="AQ12" s="6">
        <f t="shared" si="6"/>
        <v>7.4975008330556495E-3</v>
      </c>
      <c r="AR12" s="6">
        <f t="shared" si="7"/>
        <v>4.498500499833389E-3</v>
      </c>
      <c r="AS12" s="6">
        <f t="shared" si="8"/>
        <v>0.16344551816061312</v>
      </c>
      <c r="AT12" s="6">
        <f t="shared" si="9"/>
        <v>1.9993335554815061E-3</v>
      </c>
      <c r="AU12" s="6">
        <f t="shared" si="10"/>
        <v>3.9971676107964016</v>
      </c>
      <c r="AV12" s="6">
        <f t="shared" si="11"/>
        <v>1.906364545151616</v>
      </c>
      <c r="AW12" s="6">
        <f t="shared" si="12"/>
        <v>83.907480314960637</v>
      </c>
      <c r="AX12" s="6">
        <f t="shared" si="13"/>
        <v>0.44703723125327732</v>
      </c>
      <c r="AY12" s="6">
        <f t="shared" si="14"/>
        <v>8.5736759307813312E-2</v>
      </c>
      <c r="AZ12" s="6">
        <f t="shared" si="15"/>
        <v>0.46722600943890935</v>
      </c>
      <c r="BA12" s="6">
        <f t="shared" si="16"/>
        <v>44.703723125327734</v>
      </c>
      <c r="BB12" s="6">
        <f t="shared" si="17"/>
        <v>8.5736759307813308</v>
      </c>
      <c r="BC12" s="6">
        <f t="shared" si="18"/>
        <v>46.722600943890939</v>
      </c>
      <c r="BD12" s="6">
        <f t="shared" si="19"/>
        <v>100</v>
      </c>
    </row>
    <row r="13" spans="1:57" s="3" customFormat="1" ht="12.95" customHeight="1" x14ac:dyDescent="0.2">
      <c r="A13" s="3">
        <v>5</v>
      </c>
      <c r="B13" s="2">
        <v>42957</v>
      </c>
      <c r="C13" s="17" t="s">
        <v>16</v>
      </c>
      <c r="D13" s="3">
        <v>89.05</v>
      </c>
      <c r="E13" s="5">
        <v>2810.75</v>
      </c>
      <c r="F13" s="5">
        <v>2810.75</v>
      </c>
      <c r="G13" s="5">
        <v>-1234.95</v>
      </c>
      <c r="H13" s="5" t="s">
        <v>24</v>
      </c>
      <c r="I13" s="5" t="s">
        <v>382</v>
      </c>
      <c r="J13" s="3" t="s">
        <v>370</v>
      </c>
      <c r="K13" s="3" t="s">
        <v>356</v>
      </c>
      <c r="L13" s="3">
        <v>4</v>
      </c>
      <c r="M13" s="4">
        <v>0.30750000000000005</v>
      </c>
      <c r="N13" s="4">
        <v>15.875</v>
      </c>
      <c r="O13" s="4">
        <v>2.4525000000000006</v>
      </c>
      <c r="P13" s="4">
        <v>53.034999999999997</v>
      </c>
      <c r="Q13" s="4">
        <v>21.37</v>
      </c>
      <c r="R13" s="4">
        <v>0.5</v>
      </c>
      <c r="S13" s="4">
        <v>0.1575</v>
      </c>
      <c r="T13" s="4">
        <v>0.19</v>
      </c>
      <c r="U13" s="4">
        <v>6.9574999999999996</v>
      </c>
      <c r="V13" s="4">
        <v>0.10999999999999999</v>
      </c>
      <c r="W13" s="4">
        <v>100.96999999999998</v>
      </c>
      <c r="X13" s="4">
        <v>59.967500000000001</v>
      </c>
      <c r="Y13" s="4">
        <v>0.2175</v>
      </c>
      <c r="Z13" s="4">
        <v>8.6374999999999993</v>
      </c>
      <c r="AA13" s="4">
        <v>1.0575000000000001</v>
      </c>
      <c r="AB13" s="4">
        <v>19.357500000000002</v>
      </c>
      <c r="AC13" s="4">
        <v>8.3574999999999999</v>
      </c>
      <c r="AD13" s="4">
        <v>0.13750000000000001</v>
      </c>
      <c r="AE13" s="4">
        <v>4.5000000000000005E-2</v>
      </c>
      <c r="AF13" s="4">
        <v>5.7499999999999996E-2</v>
      </c>
      <c r="AG13" s="4">
        <v>2.125</v>
      </c>
      <c r="AH13" s="4">
        <v>3.2500000000000001E-2</v>
      </c>
      <c r="AI13" s="4">
        <v>100</v>
      </c>
      <c r="AJ13" s="4">
        <v>6</v>
      </c>
      <c r="AK13" s="4">
        <f t="shared" si="0"/>
        <v>2.1761787634968943E-2</v>
      </c>
      <c r="AL13" s="4">
        <f t="shared" si="1"/>
        <v>0.86421811814732974</v>
      </c>
      <c r="AM13" s="4">
        <f t="shared" si="2"/>
        <v>0.10580731229415935</v>
      </c>
      <c r="AN13" s="4">
        <f t="shared" si="3"/>
        <v>1.9367990995122359</v>
      </c>
      <c r="AO13" s="4">
        <f t="shared" si="4"/>
        <v>0.83620294326093303</v>
      </c>
      <c r="AP13" s="4">
        <f t="shared" si="5"/>
        <v>1.3757451953141287E-2</v>
      </c>
      <c r="AQ13" s="4">
        <f t="shared" si="6"/>
        <v>4.5024388210280573E-3</v>
      </c>
      <c r="AR13" s="4">
        <f t="shared" si="7"/>
        <v>5.7531162713136278E-3</v>
      </c>
      <c r="AS13" s="4">
        <f t="shared" si="8"/>
        <v>0.21261516654854712</v>
      </c>
      <c r="AT13" s="4">
        <f t="shared" si="9"/>
        <v>3.2517613707424855E-3</v>
      </c>
      <c r="AU13" s="4">
        <f t="shared" si="10"/>
        <v>4.0046691958143992</v>
      </c>
      <c r="AV13" s="4">
        <f t="shared" si="11"/>
        <v>1.9130362279568101</v>
      </c>
      <c r="AW13" s="4">
        <f t="shared" si="12"/>
        <v>80.255516840882706</v>
      </c>
      <c r="AX13" s="4">
        <f t="shared" si="13"/>
        <v>0.45175209205020916</v>
      </c>
      <c r="AY13" s="4">
        <f t="shared" si="14"/>
        <v>0.11114016736401672</v>
      </c>
      <c r="AZ13" s="4">
        <f t="shared" si="15"/>
        <v>0.43710774058577406</v>
      </c>
      <c r="BA13" s="4">
        <f t="shared" si="16"/>
        <v>45.17520920502092</v>
      </c>
      <c r="BB13" s="4">
        <f t="shared" si="17"/>
        <v>11.114016736401672</v>
      </c>
      <c r="BC13" s="4">
        <f t="shared" si="18"/>
        <v>43.710774058577407</v>
      </c>
      <c r="BD13" s="4">
        <f t="shared" si="19"/>
        <v>100</v>
      </c>
    </row>
    <row r="14" spans="1:57" s="3" customFormat="1" ht="12.95" customHeight="1" x14ac:dyDescent="0.2">
      <c r="B14" s="2">
        <v>42957</v>
      </c>
      <c r="C14" s="17" t="s">
        <v>16</v>
      </c>
      <c r="D14" s="3">
        <v>89.05</v>
      </c>
      <c r="E14" s="5">
        <v>2810.75</v>
      </c>
      <c r="F14" s="5">
        <v>2810.75</v>
      </c>
      <c r="G14" s="5">
        <v>-1234.95</v>
      </c>
      <c r="H14" s="5" t="s">
        <v>24</v>
      </c>
      <c r="I14" s="5" t="s">
        <v>382</v>
      </c>
      <c r="J14" s="3" t="s">
        <v>370</v>
      </c>
      <c r="K14" s="3" t="s">
        <v>357</v>
      </c>
      <c r="L14" s="3">
        <v>2</v>
      </c>
      <c r="M14" s="4">
        <v>0.32999999999999996</v>
      </c>
      <c r="N14" s="4">
        <v>15.5</v>
      </c>
      <c r="O14" s="4">
        <v>3.2450000000000001</v>
      </c>
      <c r="P14" s="4">
        <v>51.72</v>
      </c>
      <c r="Q14" s="4">
        <v>21.315000000000001</v>
      </c>
      <c r="R14" s="4">
        <v>0.55000000000000004</v>
      </c>
      <c r="S14" s="4">
        <v>0.14000000000000001</v>
      </c>
      <c r="T14" s="4">
        <v>0.215</v>
      </c>
      <c r="U14" s="4">
        <v>7.2149999999999999</v>
      </c>
      <c r="V14" s="4">
        <v>9.5000000000000001E-2</v>
      </c>
      <c r="W14" s="4">
        <v>100.355</v>
      </c>
      <c r="X14" s="4">
        <v>59.894999999999996</v>
      </c>
      <c r="Y14" s="4">
        <v>0.24</v>
      </c>
      <c r="Z14" s="4">
        <v>8.504999999999999</v>
      </c>
      <c r="AA14" s="4">
        <v>1.4100000000000001</v>
      </c>
      <c r="AB14" s="4">
        <v>19.035</v>
      </c>
      <c r="AC14" s="4">
        <v>8.4</v>
      </c>
      <c r="AD14" s="4">
        <v>0.15</v>
      </c>
      <c r="AE14" s="4">
        <v>0.04</v>
      </c>
      <c r="AF14" s="4">
        <v>7.0000000000000007E-2</v>
      </c>
      <c r="AG14" s="4">
        <v>2.2199999999999998</v>
      </c>
      <c r="AH14" s="4">
        <v>2.5000000000000001E-2</v>
      </c>
      <c r="AI14" s="4">
        <v>100</v>
      </c>
      <c r="AJ14" s="4">
        <v>6</v>
      </c>
      <c r="AK14" s="4">
        <f t="shared" si="0"/>
        <v>2.404207362885049E-2</v>
      </c>
      <c r="AL14" s="4">
        <f t="shared" si="1"/>
        <v>0.85199098422238917</v>
      </c>
      <c r="AM14" s="4">
        <f t="shared" si="2"/>
        <v>0.14124718256949664</v>
      </c>
      <c r="AN14" s="4">
        <f t="shared" si="3"/>
        <v>1.9068369646882044</v>
      </c>
      <c r="AO14" s="4">
        <f t="shared" si="4"/>
        <v>0.84147257700976719</v>
      </c>
      <c r="AP14" s="4">
        <f t="shared" si="5"/>
        <v>1.5026296018031555E-2</v>
      </c>
      <c r="AQ14" s="4">
        <f t="shared" si="6"/>
        <v>4.0070122714750819E-3</v>
      </c>
      <c r="AR14" s="4">
        <f t="shared" si="7"/>
        <v>7.012271475081394E-3</v>
      </c>
      <c r="AS14" s="4">
        <f t="shared" si="8"/>
        <v>0.222389181066867</v>
      </c>
      <c r="AT14" s="4">
        <f t="shared" si="9"/>
        <v>2.5043826696719263E-3</v>
      </c>
      <c r="AU14" s="4">
        <f t="shared" si="10"/>
        <v>4.0165289256198342</v>
      </c>
      <c r="AV14" s="4">
        <f t="shared" si="11"/>
        <v>1.9158527422990232</v>
      </c>
      <c r="AW14" s="4">
        <f t="shared" si="12"/>
        <v>79.300699300699307</v>
      </c>
      <c r="AX14" s="4">
        <f t="shared" si="13"/>
        <v>0.44470588235294117</v>
      </c>
      <c r="AY14" s="4">
        <f t="shared" si="14"/>
        <v>0.11607843137254902</v>
      </c>
      <c r="AZ14" s="4">
        <f t="shared" si="15"/>
        <v>0.43921568627450985</v>
      </c>
      <c r="BA14" s="4">
        <f t="shared" si="16"/>
        <v>44.470588235294116</v>
      </c>
      <c r="BB14" s="4">
        <f t="shared" si="17"/>
        <v>11.607843137254902</v>
      </c>
      <c r="BC14" s="4">
        <f t="shared" si="18"/>
        <v>43.921568627450988</v>
      </c>
      <c r="BD14" s="4">
        <f t="shared" si="19"/>
        <v>100</v>
      </c>
    </row>
    <row r="15" spans="1:57" ht="12.95" customHeight="1" x14ac:dyDescent="0.2">
      <c r="A15" s="3">
        <v>6</v>
      </c>
      <c r="B15" s="2">
        <v>43003</v>
      </c>
      <c r="C15" s="17" t="s">
        <v>329</v>
      </c>
      <c r="D15" s="3">
        <v>90.73</v>
      </c>
      <c r="E15" s="5">
        <v>2812.31</v>
      </c>
      <c r="F15" s="5">
        <v>2812.31</v>
      </c>
      <c r="G15" s="5">
        <v>-1236.51</v>
      </c>
      <c r="H15" s="5" t="s">
        <v>24</v>
      </c>
      <c r="I15" s="5" t="s">
        <v>383</v>
      </c>
      <c r="J15" s="3" t="s">
        <v>370</v>
      </c>
      <c r="K15" s="3" t="s">
        <v>354</v>
      </c>
      <c r="L15" s="3">
        <v>10</v>
      </c>
      <c r="M15" s="4">
        <v>0.43600000000000005</v>
      </c>
      <c r="N15" s="4">
        <v>17.766999999999999</v>
      </c>
      <c r="O15" s="4">
        <v>2.1890000000000001</v>
      </c>
      <c r="P15" s="4">
        <v>52.886000000000003</v>
      </c>
      <c r="Q15" s="4">
        <v>18.028000000000002</v>
      </c>
      <c r="R15" s="4">
        <v>0.28900000000000003</v>
      </c>
      <c r="S15" s="4">
        <v>0.26799999999999996</v>
      </c>
      <c r="T15" s="4">
        <v>0.19499999999999998</v>
      </c>
      <c r="U15" s="4">
        <v>7.8689999999999998</v>
      </c>
      <c r="V15" s="4">
        <v>9.7000000000000003E-2</v>
      </c>
      <c r="W15" s="4">
        <v>100.06200000000001</v>
      </c>
      <c r="X15" s="4">
        <v>59.904999999999994</v>
      </c>
      <c r="Y15" s="4">
        <v>0.311</v>
      </c>
      <c r="Z15" s="4">
        <v>9.6980000000000022</v>
      </c>
      <c r="AA15" s="4">
        <v>0.94600000000000006</v>
      </c>
      <c r="AB15" s="4">
        <v>19.380999999999997</v>
      </c>
      <c r="AC15" s="4">
        <v>7.0879999999999992</v>
      </c>
      <c r="AD15" s="4">
        <v>7.9999999999999988E-2</v>
      </c>
      <c r="AE15" s="4">
        <v>7.6999999999999999E-2</v>
      </c>
      <c r="AF15" s="4">
        <v>6.1000000000000013E-2</v>
      </c>
      <c r="AG15" s="4">
        <v>2.4089999999999998</v>
      </c>
      <c r="AH15" s="4">
        <v>2.8999999999999998E-2</v>
      </c>
      <c r="AI15" s="4">
        <v>100</v>
      </c>
      <c r="AJ15" s="4">
        <v>6</v>
      </c>
      <c r="AK15" s="4">
        <f t="shared" si="0"/>
        <v>3.1149319756280783E-2</v>
      </c>
      <c r="AL15" s="4">
        <f t="shared" si="1"/>
        <v>0.97133795175694881</v>
      </c>
      <c r="AM15" s="4">
        <f t="shared" si="2"/>
        <v>9.475002086637177E-2</v>
      </c>
      <c r="AN15" s="4">
        <f t="shared" si="3"/>
        <v>1.9411735247475168</v>
      </c>
      <c r="AO15" s="4">
        <f t="shared" si="4"/>
        <v>0.70992404640681073</v>
      </c>
      <c r="AP15" s="4">
        <f t="shared" si="5"/>
        <v>8.0126867540272102E-3</v>
      </c>
      <c r="AQ15" s="4">
        <f t="shared" si="6"/>
        <v>7.71221100075119E-3</v>
      </c>
      <c r="AR15" s="4">
        <f t="shared" si="7"/>
        <v>6.1096736499457495E-3</v>
      </c>
      <c r="AS15" s="4">
        <f t="shared" si="8"/>
        <v>0.24128202988064437</v>
      </c>
      <c r="AT15" s="4">
        <f t="shared" si="9"/>
        <v>2.9045989483348638E-3</v>
      </c>
      <c r="AU15" s="4">
        <f t="shared" si="10"/>
        <v>4.0143560637676323</v>
      </c>
      <c r="AV15" s="4">
        <f t="shared" si="11"/>
        <v>1.9225440280444039</v>
      </c>
      <c r="AW15" s="4">
        <f t="shared" si="12"/>
        <v>80.102420087552673</v>
      </c>
      <c r="AX15" s="4">
        <f t="shared" si="13"/>
        <v>0.50523573847356096</v>
      </c>
      <c r="AY15" s="4">
        <f t="shared" si="14"/>
        <v>0.12550143266475644</v>
      </c>
      <c r="AZ15" s="4">
        <f t="shared" si="15"/>
        <v>0.36926282886168266</v>
      </c>
      <c r="BA15" s="4">
        <f t="shared" si="16"/>
        <v>50.523573847356097</v>
      </c>
      <c r="BB15" s="4">
        <f t="shared" si="17"/>
        <v>12.550143266475644</v>
      </c>
      <c r="BC15" s="4">
        <f t="shared" si="18"/>
        <v>36.926282886168266</v>
      </c>
      <c r="BD15" s="4">
        <f t="shared" si="19"/>
        <v>100</v>
      </c>
    </row>
    <row r="16" spans="1:57" s="3" customFormat="1" ht="12.95" customHeight="1" x14ac:dyDescent="0.2">
      <c r="B16" s="2">
        <v>43003</v>
      </c>
      <c r="C16" s="17" t="s">
        <v>329</v>
      </c>
      <c r="D16" s="3">
        <v>90.73</v>
      </c>
      <c r="E16" s="5">
        <v>2812.31</v>
      </c>
      <c r="F16" s="5">
        <v>2812.31</v>
      </c>
      <c r="G16" s="5">
        <v>-1236.51</v>
      </c>
      <c r="H16" s="5" t="s">
        <v>24</v>
      </c>
      <c r="I16" s="5" t="s">
        <v>383</v>
      </c>
      <c r="J16" s="3" t="s">
        <v>370</v>
      </c>
      <c r="K16" s="3" t="s">
        <v>356</v>
      </c>
      <c r="L16" s="5" t="s">
        <v>331</v>
      </c>
      <c r="M16" s="4">
        <v>0.5</v>
      </c>
      <c r="N16" s="4">
        <v>15.723333333333334</v>
      </c>
      <c r="O16" s="4">
        <v>2.063333333333333</v>
      </c>
      <c r="P16" s="4">
        <v>52.833333333333336</v>
      </c>
      <c r="Q16" s="4">
        <v>21.78</v>
      </c>
      <c r="R16" s="4">
        <v>0.30333333333333334</v>
      </c>
      <c r="S16" s="4">
        <v>9.0000000000000011E-2</v>
      </c>
      <c r="T16" s="4">
        <v>0.14000000000000001</v>
      </c>
      <c r="U16" s="4">
        <v>6.16</v>
      </c>
      <c r="V16" s="4">
        <v>9.3333333333333338E-2</v>
      </c>
      <c r="W16" s="4">
        <v>99.71</v>
      </c>
      <c r="X16" s="4">
        <v>59.919999999999995</v>
      </c>
      <c r="Y16" s="4">
        <v>0.35666666666666663</v>
      </c>
      <c r="Z16" s="4">
        <v>8.6366666666666649</v>
      </c>
      <c r="AA16" s="4">
        <v>0.8933333333333332</v>
      </c>
      <c r="AB16" s="4">
        <v>19.483333333333334</v>
      </c>
      <c r="AC16" s="4">
        <v>8.6033333333333335</v>
      </c>
      <c r="AD16" s="4">
        <v>8.3333333333333329E-2</v>
      </c>
      <c r="AE16" s="4">
        <v>2.3333333333333331E-2</v>
      </c>
      <c r="AF16" s="4">
        <v>4.3333333333333335E-2</v>
      </c>
      <c r="AG16" s="4">
        <v>1.8999999999999997</v>
      </c>
      <c r="AH16" s="4">
        <v>2.6666666666666668E-2</v>
      </c>
      <c r="AI16" s="4">
        <v>100</v>
      </c>
      <c r="AJ16" s="4">
        <v>6</v>
      </c>
      <c r="AK16" s="4">
        <f t="shared" si="0"/>
        <v>3.5714285714285712E-2</v>
      </c>
      <c r="AL16" s="4">
        <f t="shared" si="1"/>
        <v>0.8648197596795727</v>
      </c>
      <c r="AM16" s="4">
        <f t="shared" si="2"/>
        <v>8.945260347129505E-2</v>
      </c>
      <c r="AN16" s="4">
        <f t="shared" si="3"/>
        <v>1.9509345794392525</v>
      </c>
      <c r="AO16" s="4">
        <f t="shared" si="4"/>
        <v>0.86148197596795739</v>
      </c>
      <c r="AP16" s="4">
        <f t="shared" si="5"/>
        <v>8.3444592790387177E-3</v>
      </c>
      <c r="AQ16" s="4">
        <f t="shared" si="6"/>
        <v>2.3364485981308409E-3</v>
      </c>
      <c r="AR16" s="4">
        <f t="shared" si="7"/>
        <v>4.3391188251001344E-3</v>
      </c>
      <c r="AS16" s="4">
        <f t="shared" si="8"/>
        <v>0.19025367156208275</v>
      </c>
      <c r="AT16" s="4">
        <f t="shared" si="9"/>
        <v>2.6702269692923902E-3</v>
      </c>
      <c r="AU16" s="4">
        <f t="shared" si="10"/>
        <v>4.0103471295060089</v>
      </c>
      <c r="AV16" s="4">
        <f t="shared" si="11"/>
        <v>1.9165554072096129</v>
      </c>
      <c r="AW16" s="4">
        <f t="shared" si="12"/>
        <v>81.967731730465047</v>
      </c>
      <c r="AX16" s="4">
        <f t="shared" si="13"/>
        <v>0.45123650296064083</v>
      </c>
      <c r="AY16" s="4">
        <f t="shared" si="14"/>
        <v>9.9268547544409599E-2</v>
      </c>
      <c r="AZ16" s="4">
        <f t="shared" si="15"/>
        <v>0.4494949494949495</v>
      </c>
      <c r="BA16" s="4">
        <f t="shared" si="16"/>
        <v>45.123650296064085</v>
      </c>
      <c r="BB16" s="4">
        <f t="shared" si="17"/>
        <v>9.92685475444096</v>
      </c>
      <c r="BC16" s="4">
        <f t="shared" si="18"/>
        <v>44.949494949494948</v>
      </c>
      <c r="BD16" s="4">
        <f t="shared" si="19"/>
        <v>100</v>
      </c>
    </row>
    <row r="17" spans="1:56" ht="12.95" customHeight="1" x14ac:dyDescent="0.2">
      <c r="A17" s="3">
        <v>7</v>
      </c>
      <c r="B17" s="2">
        <v>43004</v>
      </c>
      <c r="C17" s="17" t="s">
        <v>363</v>
      </c>
      <c r="D17" s="3">
        <v>90.775000000000006</v>
      </c>
      <c r="E17" s="5">
        <v>2812.4749999999999</v>
      </c>
      <c r="F17" s="5">
        <v>2812.4749999999999</v>
      </c>
      <c r="G17" s="5">
        <v>-1236.675</v>
      </c>
      <c r="H17" s="5" t="s">
        <v>24</v>
      </c>
      <c r="I17" s="5" t="s">
        <v>383</v>
      </c>
      <c r="J17" s="3" t="s">
        <v>370</v>
      </c>
      <c r="K17" s="3" t="s">
        <v>355</v>
      </c>
      <c r="L17" s="3">
        <v>3</v>
      </c>
      <c r="M17" s="4">
        <v>0.3833333333333333</v>
      </c>
      <c r="N17" s="4">
        <v>16.239999999999998</v>
      </c>
      <c r="O17" s="4">
        <v>2.2433333333333336</v>
      </c>
      <c r="P17" s="4">
        <v>52.919999999999995</v>
      </c>
      <c r="Q17" s="4">
        <v>21.093333333333334</v>
      </c>
      <c r="R17" s="4">
        <v>0.29666666666666669</v>
      </c>
      <c r="S17" s="4">
        <v>0.26</v>
      </c>
      <c r="T17" s="4">
        <v>0.15666666666666665</v>
      </c>
      <c r="U17" s="4">
        <v>6.2100000000000009</v>
      </c>
      <c r="V17" s="4">
        <v>8.3333333333333329E-2</v>
      </c>
      <c r="W17" s="4">
        <v>99.953333333333333</v>
      </c>
      <c r="X17" s="4">
        <v>59.949999999999996</v>
      </c>
      <c r="Y17" s="4">
        <v>0.27666666666666667</v>
      </c>
      <c r="Z17" s="4">
        <v>8.8899999999999988</v>
      </c>
      <c r="AA17" s="4">
        <v>0.97000000000000008</v>
      </c>
      <c r="AB17" s="4">
        <v>19.443333333333332</v>
      </c>
      <c r="AC17" s="4">
        <v>8.31</v>
      </c>
      <c r="AD17" s="4">
        <v>8.3333333333333329E-2</v>
      </c>
      <c r="AE17" s="4">
        <v>7.6666666666666661E-2</v>
      </c>
      <c r="AF17" s="4">
        <v>4.9999999999999996E-2</v>
      </c>
      <c r="AG17" s="4">
        <v>1.9033333333333333</v>
      </c>
      <c r="AH17" s="4">
        <v>2.3333333333333334E-2</v>
      </c>
      <c r="AI17" s="4">
        <v>100</v>
      </c>
      <c r="AJ17" s="4">
        <v>6</v>
      </c>
      <c r="AK17" s="4">
        <f t="shared" si="0"/>
        <v>2.7689741451209341E-2</v>
      </c>
      <c r="AL17" s="4">
        <f t="shared" si="1"/>
        <v>0.88974145120934101</v>
      </c>
      <c r="AM17" s="4">
        <f t="shared" si="2"/>
        <v>9.7080900750625532E-2</v>
      </c>
      <c r="AN17" s="4">
        <f t="shared" si="3"/>
        <v>1.9459549624687238</v>
      </c>
      <c r="AO17" s="4">
        <f t="shared" si="4"/>
        <v>0.83169307756463728</v>
      </c>
      <c r="AP17" s="4">
        <f t="shared" si="5"/>
        <v>8.3402835696413675E-3</v>
      </c>
      <c r="AQ17" s="4">
        <f t="shared" si="6"/>
        <v>7.6730608840700583E-3</v>
      </c>
      <c r="AR17" s="4">
        <f t="shared" si="7"/>
        <v>5.0041701417848205E-3</v>
      </c>
      <c r="AS17" s="4">
        <f t="shared" si="8"/>
        <v>0.19049207673060883</v>
      </c>
      <c r="AT17" s="4">
        <f t="shared" si="9"/>
        <v>2.3352793994995832E-3</v>
      </c>
      <c r="AU17" s="4">
        <f t="shared" si="10"/>
        <v>4.0060050041701416</v>
      </c>
      <c r="AV17" s="4">
        <f t="shared" si="11"/>
        <v>1.9119266055045872</v>
      </c>
      <c r="AW17" s="4">
        <f t="shared" si="12"/>
        <v>82.365657813465106</v>
      </c>
      <c r="AX17" s="4">
        <f t="shared" si="13"/>
        <v>0.46536381085325418</v>
      </c>
      <c r="AY17" s="4">
        <f t="shared" si="14"/>
        <v>9.9633571802477755E-2</v>
      </c>
      <c r="AZ17" s="4">
        <f t="shared" si="15"/>
        <v>0.43500261734426804</v>
      </c>
      <c r="BA17" s="4">
        <f t="shared" si="16"/>
        <v>46.536381085325417</v>
      </c>
      <c r="BB17" s="4">
        <f t="shared" si="17"/>
        <v>9.9633571802477761</v>
      </c>
      <c r="BC17" s="4">
        <f t="shared" si="18"/>
        <v>43.5002617344268</v>
      </c>
      <c r="BD17" s="4">
        <f t="shared" si="19"/>
        <v>100</v>
      </c>
    </row>
    <row r="18" spans="1:56" ht="12.95" customHeight="1" x14ac:dyDescent="0.2">
      <c r="B18" s="2">
        <v>43004</v>
      </c>
      <c r="C18" s="17" t="s">
        <v>363</v>
      </c>
      <c r="D18" s="3">
        <v>90.775000000000006</v>
      </c>
      <c r="E18" s="5">
        <v>2812.4749999999999</v>
      </c>
      <c r="F18" s="5">
        <v>2812.4749999999999</v>
      </c>
      <c r="G18" s="5">
        <v>-1236.675</v>
      </c>
      <c r="H18" s="5" t="s">
        <v>24</v>
      </c>
      <c r="I18" s="5" t="s">
        <v>383</v>
      </c>
      <c r="J18" s="3" t="s">
        <v>370</v>
      </c>
      <c r="K18" s="3" t="s">
        <v>357</v>
      </c>
      <c r="L18" s="3">
        <v>3</v>
      </c>
      <c r="M18" s="4">
        <v>0.48333333333333334</v>
      </c>
      <c r="N18" s="4">
        <v>16.186666666666667</v>
      </c>
      <c r="O18" s="4">
        <v>2.2466666666666666</v>
      </c>
      <c r="P18" s="4">
        <v>52.936666666666667</v>
      </c>
      <c r="Q18" s="4">
        <v>20.003333333333334</v>
      </c>
      <c r="R18" s="4">
        <v>0.42</v>
      </c>
      <c r="S18" s="4">
        <v>0.19000000000000003</v>
      </c>
      <c r="T18" s="4">
        <v>0.17333333333333334</v>
      </c>
      <c r="U18" s="4">
        <v>6.54</v>
      </c>
      <c r="V18" s="4">
        <v>8.666666666666667E-2</v>
      </c>
      <c r="W18" s="4">
        <v>99.279999999999987</v>
      </c>
      <c r="X18" s="4">
        <v>60.006666666666668</v>
      </c>
      <c r="Y18" s="4">
        <v>0.34666666666666668</v>
      </c>
      <c r="Z18" s="4">
        <v>8.913333333333334</v>
      </c>
      <c r="AA18" s="4">
        <v>0.97666666666666657</v>
      </c>
      <c r="AB18" s="4">
        <v>19.556666666666668</v>
      </c>
      <c r="AC18" s="4">
        <v>7.919999999999999</v>
      </c>
      <c r="AD18" s="4">
        <v>0.12</v>
      </c>
      <c r="AE18" s="4">
        <v>5.6666666666666664E-2</v>
      </c>
      <c r="AF18" s="4">
        <v>5.3333333333333337E-2</v>
      </c>
      <c r="AG18" s="4">
        <v>2.02</v>
      </c>
      <c r="AH18" s="4">
        <v>2.6666666666666668E-2</v>
      </c>
      <c r="AI18" s="4">
        <v>100</v>
      </c>
      <c r="AJ18" s="4">
        <v>6</v>
      </c>
      <c r="AK18" s="4">
        <f t="shared" si="0"/>
        <v>3.4662815242750805E-2</v>
      </c>
      <c r="AL18" s="4">
        <f t="shared" si="1"/>
        <v>0.89123430729918907</v>
      </c>
      <c r="AM18" s="4">
        <f t="shared" si="2"/>
        <v>9.7655816020442168E-2</v>
      </c>
      <c r="AN18" s="4">
        <f t="shared" si="3"/>
        <v>1.9554493945117211</v>
      </c>
      <c r="AO18" s="4">
        <f t="shared" si="4"/>
        <v>0.79191200977669141</v>
      </c>
      <c r="AP18" s="4">
        <f t="shared" si="5"/>
        <v>1.1998666814798355E-2</v>
      </c>
      <c r="AQ18" s="4">
        <f t="shared" si="6"/>
        <v>5.6660371069881124E-3</v>
      </c>
      <c r="AR18" s="4">
        <f t="shared" si="7"/>
        <v>5.3327408065770472E-3</v>
      </c>
      <c r="AS18" s="4">
        <f t="shared" si="8"/>
        <v>0.20197755804910567</v>
      </c>
      <c r="AT18" s="4">
        <f t="shared" si="9"/>
        <v>2.6663704032885236E-3</v>
      </c>
      <c r="AU18" s="4">
        <f t="shared" si="10"/>
        <v>3.9985557160315524</v>
      </c>
      <c r="AV18" s="4">
        <f t="shared" si="11"/>
        <v>1.8851238751249861</v>
      </c>
      <c r="AW18" s="4">
        <f t="shared" si="12"/>
        <v>81.524390243902445</v>
      </c>
      <c r="AX18" s="4">
        <f t="shared" si="13"/>
        <v>0.4727722772277228</v>
      </c>
      <c r="AY18" s="4">
        <f t="shared" si="14"/>
        <v>0.10714285714285715</v>
      </c>
      <c r="AZ18" s="4">
        <f t="shared" si="15"/>
        <v>0.42008486562942005</v>
      </c>
      <c r="BA18" s="4">
        <f t="shared" si="16"/>
        <v>47.277227722772281</v>
      </c>
      <c r="BB18" s="4">
        <f t="shared" si="17"/>
        <v>10.714285714285715</v>
      </c>
      <c r="BC18" s="4">
        <f t="shared" si="18"/>
        <v>42.008486562942004</v>
      </c>
      <c r="BD18" s="4">
        <f t="shared" si="19"/>
        <v>100</v>
      </c>
    </row>
    <row r="19" spans="1:56" ht="12.95" customHeight="1" x14ac:dyDescent="0.2">
      <c r="A19" s="3">
        <v>8</v>
      </c>
      <c r="B19" s="2">
        <v>43004</v>
      </c>
      <c r="C19" s="17" t="s">
        <v>364</v>
      </c>
      <c r="D19" s="3">
        <v>90.79</v>
      </c>
      <c r="E19" s="5">
        <v>2812.4749999999999</v>
      </c>
      <c r="F19" s="5">
        <v>2812.4749999999999</v>
      </c>
      <c r="G19" s="5">
        <v>-1236.675</v>
      </c>
      <c r="H19" s="5" t="s">
        <v>24</v>
      </c>
      <c r="I19" s="5" t="s">
        <v>382</v>
      </c>
      <c r="J19" s="3" t="s">
        <v>370</v>
      </c>
      <c r="K19" s="3" t="s">
        <v>372</v>
      </c>
      <c r="L19" s="3">
        <v>3</v>
      </c>
      <c r="M19" s="4">
        <v>0.41666666666666669</v>
      </c>
      <c r="N19" s="4">
        <v>15.506666666666666</v>
      </c>
      <c r="O19" s="4">
        <v>2.5</v>
      </c>
      <c r="P19" s="4">
        <v>52.75333333333333</v>
      </c>
      <c r="Q19" s="4">
        <v>21.726666666666663</v>
      </c>
      <c r="R19" s="4">
        <v>0.53333333333333333</v>
      </c>
      <c r="S19" s="4">
        <v>0.21666666666666667</v>
      </c>
      <c r="T19" s="4">
        <v>0.16333333333333333</v>
      </c>
      <c r="U19" s="4">
        <v>5.996666666666667</v>
      </c>
      <c r="V19" s="4">
        <v>9.9999999999999992E-2</v>
      </c>
      <c r="W19" s="4">
        <v>99.953333333333333</v>
      </c>
      <c r="X19" s="4">
        <v>59.986666666666672</v>
      </c>
      <c r="Y19" s="4">
        <v>0.30000000000000004</v>
      </c>
      <c r="Z19" s="4">
        <v>8.5033333333333321</v>
      </c>
      <c r="AA19" s="4">
        <v>1.0866666666666667</v>
      </c>
      <c r="AB19" s="4">
        <v>19.41</v>
      </c>
      <c r="AC19" s="4">
        <v>8.5633333333333326</v>
      </c>
      <c r="AD19" s="4">
        <v>0.15000000000000002</v>
      </c>
      <c r="AE19" s="4">
        <v>6.3333333333333339E-2</v>
      </c>
      <c r="AF19" s="4">
        <v>5.3333333333333337E-2</v>
      </c>
      <c r="AG19" s="4">
        <v>1.8433333333333335</v>
      </c>
      <c r="AH19" s="4">
        <v>0.03</v>
      </c>
      <c r="AI19" s="4">
        <v>100</v>
      </c>
      <c r="AJ19" s="4">
        <v>6</v>
      </c>
      <c r="AK19" s="4">
        <f t="shared" si="0"/>
        <v>3.0006668148477439E-2</v>
      </c>
      <c r="AL19" s="4">
        <f t="shared" si="1"/>
        <v>0.85052233829739921</v>
      </c>
      <c r="AM19" s="4">
        <f t="shared" si="2"/>
        <v>0.10869082018226271</v>
      </c>
      <c r="AN19" s="4">
        <f t="shared" si="3"/>
        <v>1.94143142920649</v>
      </c>
      <c r="AO19" s="4">
        <f t="shared" si="4"/>
        <v>0.85652367192709478</v>
      </c>
      <c r="AP19" s="4">
        <f t="shared" si="5"/>
        <v>1.5003334074238719E-2</v>
      </c>
      <c r="AQ19" s="4">
        <f t="shared" si="6"/>
        <v>6.3347410535674591E-3</v>
      </c>
      <c r="AR19" s="4">
        <f t="shared" si="7"/>
        <v>5.3345187819515442E-3</v>
      </c>
      <c r="AS19" s="4">
        <f t="shared" si="8"/>
        <v>0.18437430540120026</v>
      </c>
      <c r="AT19" s="4">
        <f t="shared" si="9"/>
        <v>3.0006668148477435E-3</v>
      </c>
      <c r="AU19" s="4">
        <f t="shared" si="10"/>
        <v>4.0012224938875294</v>
      </c>
      <c r="AV19" s="4">
        <f t="shared" si="11"/>
        <v>1.8914203156256941</v>
      </c>
      <c r="AW19" s="4">
        <f t="shared" si="12"/>
        <v>82.184278350515456</v>
      </c>
      <c r="AX19" s="4">
        <f t="shared" si="13"/>
        <v>0.44967389388330686</v>
      </c>
      <c r="AY19" s="4">
        <f t="shared" si="14"/>
        <v>9.7479287854750588E-2</v>
      </c>
      <c r="AZ19" s="4">
        <f t="shared" si="15"/>
        <v>0.45284681826194256</v>
      </c>
      <c r="BA19" s="4">
        <f t="shared" si="16"/>
        <v>44.967389388330687</v>
      </c>
      <c r="BB19" s="4">
        <f t="shared" si="17"/>
        <v>9.7479287854750591</v>
      </c>
      <c r="BC19" s="4">
        <f t="shared" si="18"/>
        <v>45.284681826194259</v>
      </c>
      <c r="BD19" s="4">
        <f t="shared" si="19"/>
        <v>100</v>
      </c>
    </row>
    <row r="20" spans="1:56" ht="12.95" customHeight="1" x14ac:dyDescent="0.2">
      <c r="B20" s="2">
        <v>43004</v>
      </c>
      <c r="C20" s="17" t="s">
        <v>364</v>
      </c>
      <c r="D20" s="3">
        <v>90.79</v>
      </c>
      <c r="E20" s="5">
        <v>2812.4749999999999</v>
      </c>
      <c r="F20" s="5">
        <v>2812.4749999999999</v>
      </c>
      <c r="G20" s="5">
        <v>-1236.675</v>
      </c>
      <c r="H20" s="5" t="s">
        <v>24</v>
      </c>
      <c r="I20" s="5" t="s">
        <v>382</v>
      </c>
      <c r="J20" s="3" t="s">
        <v>370</v>
      </c>
      <c r="K20" s="3" t="s">
        <v>373</v>
      </c>
      <c r="L20" s="3">
        <v>4</v>
      </c>
      <c r="M20" s="4">
        <v>0.4</v>
      </c>
      <c r="N20" s="4">
        <v>16.114999999999998</v>
      </c>
      <c r="O20" s="4">
        <v>2.355</v>
      </c>
      <c r="P20" s="4">
        <v>52.722499999999997</v>
      </c>
      <c r="Q20" s="4">
        <v>20.299999999999997</v>
      </c>
      <c r="R20" s="4">
        <v>0.4425</v>
      </c>
      <c r="S20" s="4">
        <v>0.155</v>
      </c>
      <c r="T20" s="4">
        <v>0.16750000000000001</v>
      </c>
      <c r="U20" s="4">
        <v>6.5549999999999997</v>
      </c>
      <c r="V20" s="4">
        <v>9.5000000000000001E-2</v>
      </c>
      <c r="W20" s="4">
        <v>99.342500000000001</v>
      </c>
      <c r="X20" s="4">
        <v>59.997499999999995</v>
      </c>
      <c r="Y20" s="4">
        <v>0.28750000000000003</v>
      </c>
      <c r="Z20" s="4">
        <v>8.875</v>
      </c>
      <c r="AA20" s="4">
        <v>1.0249999999999999</v>
      </c>
      <c r="AB20" s="4">
        <v>19.485000000000003</v>
      </c>
      <c r="AC20" s="4">
        <v>8.0350000000000001</v>
      </c>
      <c r="AD20" s="4">
        <v>0.1225</v>
      </c>
      <c r="AE20" s="4">
        <v>4.4999999999999998E-2</v>
      </c>
      <c r="AF20" s="4">
        <v>0.05</v>
      </c>
      <c r="AG20" s="4">
        <v>2.0249999999999999</v>
      </c>
      <c r="AH20" s="4">
        <v>2.75E-2</v>
      </c>
      <c r="AI20" s="4">
        <v>100</v>
      </c>
      <c r="AJ20" s="4">
        <v>6</v>
      </c>
      <c r="AK20" s="4">
        <f t="shared" si="0"/>
        <v>2.8751197966581946E-2</v>
      </c>
      <c r="AL20" s="4">
        <f t="shared" si="1"/>
        <v>0.88753698070752951</v>
      </c>
      <c r="AM20" s="4">
        <f t="shared" si="2"/>
        <v>0.10250427101129213</v>
      </c>
      <c r="AN20" s="4">
        <f t="shared" si="3"/>
        <v>1.9485811908829538</v>
      </c>
      <c r="AO20" s="4">
        <f t="shared" si="4"/>
        <v>0.80353348056169005</v>
      </c>
      <c r="AP20" s="4">
        <f t="shared" si="5"/>
        <v>1.2250510437934913E-2</v>
      </c>
      <c r="AQ20" s="4">
        <f t="shared" si="6"/>
        <v>4.5001875078128258E-3</v>
      </c>
      <c r="AR20" s="4">
        <f t="shared" si="7"/>
        <v>5.000208342014251E-3</v>
      </c>
      <c r="AS20" s="4">
        <f t="shared" si="8"/>
        <v>0.20250843785157716</v>
      </c>
      <c r="AT20" s="4">
        <f t="shared" si="9"/>
        <v>2.7501145881078377E-3</v>
      </c>
      <c r="AU20" s="4">
        <f t="shared" si="10"/>
        <v>3.9979165798574945</v>
      </c>
      <c r="AV20" s="4">
        <f t="shared" si="11"/>
        <v>1.8935788991207967</v>
      </c>
      <c r="AW20" s="4">
        <f t="shared" si="12"/>
        <v>81.422018348623851</v>
      </c>
      <c r="AX20" s="4">
        <f t="shared" si="13"/>
        <v>0.46870874042777927</v>
      </c>
      <c r="AY20" s="4">
        <f t="shared" si="14"/>
        <v>0.10694481119619752</v>
      </c>
      <c r="AZ20" s="4">
        <f t="shared" si="15"/>
        <v>0.42434644837602326</v>
      </c>
      <c r="BA20" s="4">
        <f t="shared" si="16"/>
        <v>46.870874042777928</v>
      </c>
      <c r="BB20" s="4">
        <f t="shared" si="17"/>
        <v>10.694481119619752</v>
      </c>
      <c r="BC20" s="4">
        <f t="shared" si="18"/>
        <v>42.434644837602328</v>
      </c>
      <c r="BD20" s="4">
        <f t="shared" si="19"/>
        <v>100</v>
      </c>
    </row>
    <row r="21" spans="1:56" ht="12.95" customHeight="1" x14ac:dyDescent="0.2">
      <c r="B21" s="2">
        <v>43004</v>
      </c>
      <c r="C21" s="17" t="s">
        <v>364</v>
      </c>
      <c r="D21" s="3">
        <v>90.79</v>
      </c>
      <c r="E21" s="5">
        <v>2812.4749999999999</v>
      </c>
      <c r="F21" s="5">
        <v>2812.4749999999999</v>
      </c>
      <c r="G21" s="5">
        <v>-1236.675</v>
      </c>
      <c r="H21" s="5" t="s">
        <v>24</v>
      </c>
      <c r="I21" s="5" t="s">
        <v>382</v>
      </c>
      <c r="J21" s="3" t="s">
        <v>370</v>
      </c>
      <c r="K21" s="3" t="s">
        <v>374</v>
      </c>
      <c r="L21" s="3">
        <v>3</v>
      </c>
      <c r="M21" s="4">
        <v>0.42333333333333334</v>
      </c>
      <c r="N21" s="4">
        <v>15.5</v>
      </c>
      <c r="O21" s="4">
        <v>2.063333333333333</v>
      </c>
      <c r="P21" s="4">
        <v>52.846666666666664</v>
      </c>
      <c r="Q21" s="4">
        <v>21.566666666666666</v>
      </c>
      <c r="R21" s="4">
        <v>0.28666666666666668</v>
      </c>
      <c r="S21" s="4">
        <v>0.16</v>
      </c>
      <c r="T21" s="4">
        <v>0.14333333333333334</v>
      </c>
      <c r="U21" s="4">
        <v>6.2133333333333338</v>
      </c>
      <c r="V21" s="4">
        <v>8.666666666666667E-2</v>
      </c>
      <c r="W21" s="4">
        <v>99.316666666666663</v>
      </c>
      <c r="X21" s="4">
        <v>59.98</v>
      </c>
      <c r="Y21" s="4">
        <v>0.3</v>
      </c>
      <c r="Z21" s="4">
        <v>8.5533333333333328</v>
      </c>
      <c r="AA21" s="4">
        <v>0.90333333333333332</v>
      </c>
      <c r="AB21" s="4">
        <v>19.570000000000004</v>
      </c>
      <c r="AC21" s="4">
        <v>8.5533333333333346</v>
      </c>
      <c r="AD21" s="4">
        <v>7.6666666666666675E-2</v>
      </c>
      <c r="AE21" s="4">
        <v>4.3333333333333335E-2</v>
      </c>
      <c r="AF21" s="4">
        <v>4.6666666666666669E-2</v>
      </c>
      <c r="AG21" s="4">
        <v>1.9233333333333331</v>
      </c>
      <c r="AH21" s="4">
        <v>0.03</v>
      </c>
      <c r="AI21" s="4">
        <v>100</v>
      </c>
      <c r="AJ21" s="4">
        <v>6</v>
      </c>
      <c r="AK21" s="4">
        <f t="shared" si="0"/>
        <v>3.0010003334444816E-2</v>
      </c>
      <c r="AL21" s="4">
        <f t="shared" si="1"/>
        <v>0.85561853951317102</v>
      </c>
      <c r="AM21" s="4">
        <f t="shared" si="2"/>
        <v>9.0363454484828284E-2</v>
      </c>
      <c r="AN21" s="4">
        <f t="shared" si="3"/>
        <v>1.957652550850284</v>
      </c>
      <c r="AO21" s="4">
        <f t="shared" si="4"/>
        <v>0.85561853951317124</v>
      </c>
      <c r="AP21" s="4">
        <f t="shared" si="5"/>
        <v>7.6692230743581205E-3</v>
      </c>
      <c r="AQ21" s="4">
        <f t="shared" si="6"/>
        <v>4.3347782594198069E-3</v>
      </c>
      <c r="AR21" s="4">
        <f t="shared" si="7"/>
        <v>4.6682227409136383E-3</v>
      </c>
      <c r="AS21" s="4">
        <f t="shared" si="8"/>
        <v>0.19239746582194064</v>
      </c>
      <c r="AT21" s="4">
        <f t="shared" si="9"/>
        <v>3.0010003334444814E-3</v>
      </c>
      <c r="AU21" s="4">
        <f t="shared" si="10"/>
        <v>4.0013337779259759</v>
      </c>
      <c r="AV21" s="4">
        <f t="shared" si="11"/>
        <v>1.903634544848283</v>
      </c>
      <c r="AW21" s="4">
        <f t="shared" si="12"/>
        <v>81.641743557111042</v>
      </c>
      <c r="AX21" s="4">
        <f t="shared" si="13"/>
        <v>0.44946575582413728</v>
      </c>
      <c r="AY21" s="4">
        <f t="shared" si="14"/>
        <v>0.10106848835172533</v>
      </c>
      <c r="AZ21" s="4">
        <f t="shared" si="15"/>
        <v>0.44946575582413739</v>
      </c>
      <c r="BA21" s="4">
        <f t="shared" si="16"/>
        <v>44.946575582413729</v>
      </c>
      <c r="BB21" s="4">
        <f t="shared" si="17"/>
        <v>10.106848835172533</v>
      </c>
      <c r="BC21" s="4">
        <f t="shared" si="18"/>
        <v>44.946575582413736</v>
      </c>
      <c r="BD21" s="4">
        <f t="shared" si="19"/>
        <v>100</v>
      </c>
    </row>
    <row r="22" spans="1:56" ht="12.95" customHeight="1" x14ac:dyDescent="0.2">
      <c r="A22" s="3">
        <v>9</v>
      </c>
      <c r="B22" s="2">
        <v>43005</v>
      </c>
      <c r="C22" s="17" t="s">
        <v>332</v>
      </c>
      <c r="D22" s="3">
        <v>113.89</v>
      </c>
      <c r="E22" s="5">
        <v>2835.5899999999997</v>
      </c>
      <c r="F22" s="5">
        <v>2836.7899999999995</v>
      </c>
      <c r="G22" s="5">
        <v>-1259.7899999999997</v>
      </c>
      <c r="H22" s="5" t="s">
        <v>24</v>
      </c>
      <c r="I22" s="5" t="s">
        <v>382</v>
      </c>
      <c r="J22" s="3" t="s">
        <v>370</v>
      </c>
      <c r="K22" s="3" t="s">
        <v>354</v>
      </c>
      <c r="L22" s="3">
        <v>3</v>
      </c>
      <c r="M22" s="4">
        <v>0.27666666666666667</v>
      </c>
      <c r="N22" s="4">
        <v>16.046666666666667</v>
      </c>
      <c r="O22" s="4">
        <v>1.5199999999999998</v>
      </c>
      <c r="P22" s="4">
        <v>54.113333333333337</v>
      </c>
      <c r="Q22" s="4">
        <v>22.463333333333335</v>
      </c>
      <c r="R22" s="4">
        <v>9.6666666666666665E-2</v>
      </c>
      <c r="S22" s="4">
        <v>0</v>
      </c>
      <c r="T22" s="4">
        <v>0.14000000000000001</v>
      </c>
      <c r="U22" s="4">
        <v>5.5266666666666664</v>
      </c>
      <c r="V22" s="4">
        <v>7.3333333333333348E-2</v>
      </c>
      <c r="W22" s="4">
        <v>100.26333333333334</v>
      </c>
      <c r="X22" s="4">
        <v>60.023333333333333</v>
      </c>
      <c r="Y22" s="4">
        <v>0.19999999999999998</v>
      </c>
      <c r="Z22" s="4">
        <v>8.7466666666666679</v>
      </c>
      <c r="AA22" s="4">
        <v>0.65666666666666662</v>
      </c>
      <c r="AB22" s="4">
        <v>19.79</v>
      </c>
      <c r="AC22" s="4">
        <v>8.8033333333333328</v>
      </c>
      <c r="AD22" s="4">
        <v>2.6666666666666668E-2</v>
      </c>
      <c r="AE22" s="4">
        <v>0</v>
      </c>
      <c r="AF22" s="4">
        <v>4.3333333333333335E-2</v>
      </c>
      <c r="AG22" s="4">
        <v>1.6899999999999997</v>
      </c>
      <c r="AH22" s="4">
        <v>0.02</v>
      </c>
      <c r="AI22" s="4">
        <v>100</v>
      </c>
      <c r="AJ22" s="4">
        <v>6</v>
      </c>
      <c r="AK22" s="4">
        <f t="shared" si="0"/>
        <v>1.9992225245737766E-2</v>
      </c>
      <c r="AL22" s="4">
        <f t="shared" si="1"/>
        <v>0.87432665074693183</v>
      </c>
      <c r="AM22" s="4">
        <f t="shared" si="2"/>
        <v>6.5641139556839007E-2</v>
      </c>
      <c r="AN22" s="4">
        <f t="shared" si="3"/>
        <v>1.9782306880657521</v>
      </c>
      <c r="AO22" s="4">
        <f t="shared" si="4"/>
        <v>0.87999111456655743</v>
      </c>
      <c r="AP22" s="4">
        <f t="shared" si="5"/>
        <v>2.6656300327650359E-3</v>
      </c>
      <c r="AQ22" s="4">
        <f t="shared" si="6"/>
        <v>0</v>
      </c>
      <c r="AR22" s="4">
        <f t="shared" si="7"/>
        <v>4.3316488032431833E-3</v>
      </c>
      <c r="AS22" s="4">
        <f t="shared" si="8"/>
        <v>0.16893430332648413</v>
      </c>
      <c r="AT22" s="4">
        <f t="shared" si="9"/>
        <v>1.9992225245737769E-3</v>
      </c>
      <c r="AU22" s="4">
        <f t="shared" si="10"/>
        <v>3.9961126228688846</v>
      </c>
      <c r="AV22" s="4">
        <f t="shared" si="11"/>
        <v>1.9232520686399734</v>
      </c>
      <c r="AW22" s="4">
        <f t="shared" si="12"/>
        <v>83.807090386458</v>
      </c>
      <c r="AX22" s="4">
        <f t="shared" si="13"/>
        <v>0.45460845460845462</v>
      </c>
      <c r="AY22" s="4">
        <f t="shared" si="14"/>
        <v>8.7837837837837829E-2</v>
      </c>
      <c r="AZ22" s="4">
        <f t="shared" si="15"/>
        <v>0.4575537075537075</v>
      </c>
      <c r="BA22" s="4">
        <f t="shared" si="16"/>
        <v>45.460845460845462</v>
      </c>
      <c r="BB22" s="4">
        <f t="shared" si="17"/>
        <v>8.7837837837837824</v>
      </c>
      <c r="BC22" s="4">
        <f t="shared" si="18"/>
        <v>45.755370755370748</v>
      </c>
      <c r="BD22" s="4">
        <f t="shared" si="19"/>
        <v>100</v>
      </c>
    </row>
    <row r="23" spans="1:56" ht="12.95" customHeight="1" x14ac:dyDescent="0.2">
      <c r="B23" s="2">
        <v>43005</v>
      </c>
      <c r="C23" s="17" t="s">
        <v>332</v>
      </c>
      <c r="D23" s="3">
        <v>113.89</v>
      </c>
      <c r="E23" s="5">
        <v>2835.5899999999997</v>
      </c>
      <c r="F23" s="5">
        <v>2836.7899999999995</v>
      </c>
      <c r="G23" s="5">
        <v>-1259.7899999999997</v>
      </c>
      <c r="H23" s="5" t="s">
        <v>24</v>
      </c>
      <c r="I23" s="5" t="s">
        <v>382</v>
      </c>
      <c r="J23" s="3" t="s">
        <v>370</v>
      </c>
      <c r="K23" s="3" t="s">
        <v>375</v>
      </c>
      <c r="L23" s="3">
        <v>3</v>
      </c>
      <c r="M23" s="4">
        <v>0.38666666666666666</v>
      </c>
      <c r="N23" s="4">
        <v>15.796666666666667</v>
      </c>
      <c r="O23" s="4">
        <v>2.4300000000000002</v>
      </c>
      <c r="P23" s="4">
        <v>52.536666666666669</v>
      </c>
      <c r="Q23" s="4">
        <v>20.99666666666667</v>
      </c>
      <c r="R23" s="4">
        <v>0.67333333333333334</v>
      </c>
      <c r="S23" s="4">
        <v>0.14333333333333334</v>
      </c>
      <c r="T23" s="4">
        <v>0.17666666666666667</v>
      </c>
      <c r="U23" s="4">
        <v>6.6433333333333335</v>
      </c>
      <c r="V23" s="4">
        <v>0.10999999999999999</v>
      </c>
      <c r="W23" s="4">
        <v>99.916666666666671</v>
      </c>
      <c r="X23" s="4">
        <v>59.973333333333336</v>
      </c>
      <c r="Y23" s="4">
        <v>0.27666666666666667</v>
      </c>
      <c r="Z23" s="4">
        <v>8.673333333333332</v>
      </c>
      <c r="AA23" s="4">
        <v>1.0533333333333335</v>
      </c>
      <c r="AB23" s="4">
        <v>19.36</v>
      </c>
      <c r="AC23" s="4">
        <v>8.2899999999999991</v>
      </c>
      <c r="AD23" s="4">
        <v>0.18666666666666668</v>
      </c>
      <c r="AE23" s="4">
        <v>4.3333333333333335E-2</v>
      </c>
      <c r="AF23" s="4">
        <v>5.6666666666666664E-2</v>
      </c>
      <c r="AG23" s="4">
        <v>2.0466666666666669</v>
      </c>
      <c r="AH23" s="4">
        <v>0.03</v>
      </c>
      <c r="AI23" s="4">
        <v>100</v>
      </c>
      <c r="AJ23" s="4">
        <v>6</v>
      </c>
      <c r="AK23" s="4">
        <f t="shared" si="0"/>
        <v>2.7678968430413516E-2</v>
      </c>
      <c r="AL23" s="4">
        <f t="shared" si="1"/>
        <v>0.86771898621609589</v>
      </c>
      <c r="AM23" s="4">
        <f t="shared" si="2"/>
        <v>0.105380168963984</v>
      </c>
      <c r="AN23" s="4">
        <f t="shared" si="3"/>
        <v>1.9368608270342373</v>
      </c>
      <c r="AO23" s="4">
        <f t="shared" si="4"/>
        <v>0.8293686082703422</v>
      </c>
      <c r="AP23" s="4">
        <f t="shared" si="5"/>
        <v>1.8674966651845263E-2</v>
      </c>
      <c r="AQ23" s="4">
        <f t="shared" si="6"/>
        <v>4.335260115606936E-3</v>
      </c>
      <c r="AR23" s="4">
        <f t="shared" si="7"/>
        <v>5.669186305024455E-3</v>
      </c>
      <c r="AS23" s="4">
        <f t="shared" si="8"/>
        <v>0.20475767007558915</v>
      </c>
      <c r="AT23" s="4">
        <f t="shared" si="9"/>
        <v>3.0013339261894174E-3</v>
      </c>
      <c r="AU23" s="4">
        <f t="shared" si="10"/>
        <v>4.0034459759893277</v>
      </c>
      <c r="AV23" s="4">
        <f t="shared" si="11"/>
        <v>1.9018452645620272</v>
      </c>
      <c r="AW23" s="4">
        <f t="shared" si="12"/>
        <v>80.907960199004975</v>
      </c>
      <c r="AX23" s="4">
        <f t="shared" si="13"/>
        <v>0.45625109591443103</v>
      </c>
      <c r="AY23" s="4">
        <f t="shared" si="14"/>
        <v>0.10766263370156061</v>
      </c>
      <c r="AZ23" s="4">
        <f t="shared" si="15"/>
        <v>0.43608627038400843</v>
      </c>
      <c r="BA23" s="4">
        <f t="shared" si="16"/>
        <v>45.625109591443106</v>
      </c>
      <c r="BB23" s="4">
        <f t="shared" si="17"/>
        <v>10.766263370156061</v>
      </c>
      <c r="BC23" s="4">
        <f t="shared" si="18"/>
        <v>43.60862703840084</v>
      </c>
      <c r="BD23" s="4">
        <f t="shared" si="19"/>
        <v>100</v>
      </c>
    </row>
    <row r="24" spans="1:56" s="3" customFormat="1" ht="12.95" customHeight="1" x14ac:dyDescent="0.2">
      <c r="A24" s="3">
        <v>10</v>
      </c>
      <c r="B24" s="2">
        <v>42956</v>
      </c>
      <c r="C24" s="17" t="s">
        <v>12</v>
      </c>
      <c r="D24" s="3">
        <v>136.05000000000001</v>
      </c>
      <c r="E24" s="5">
        <v>2857.75</v>
      </c>
      <c r="F24" s="5">
        <v>2858.95</v>
      </c>
      <c r="G24" s="5">
        <v>-1281.95</v>
      </c>
      <c r="H24" s="5" t="s">
        <v>24</v>
      </c>
      <c r="I24" s="5" t="s">
        <v>383</v>
      </c>
      <c r="J24" s="3" t="s">
        <v>370</v>
      </c>
      <c r="K24" s="3" t="s">
        <v>354</v>
      </c>
      <c r="L24" s="3">
        <v>3</v>
      </c>
      <c r="M24" s="4">
        <v>0.34</v>
      </c>
      <c r="N24" s="4">
        <v>15.606666666666667</v>
      </c>
      <c r="O24" s="4">
        <v>2.5966666666666667</v>
      </c>
      <c r="P24" s="4">
        <v>52.16</v>
      </c>
      <c r="Q24" s="4">
        <v>21.72</v>
      </c>
      <c r="R24" s="4">
        <v>0.62333333333333341</v>
      </c>
      <c r="S24" s="4">
        <v>9.3333333333333338E-2</v>
      </c>
      <c r="T24" s="4">
        <v>0.21</v>
      </c>
      <c r="U24" s="4">
        <v>6.2833333333333341</v>
      </c>
      <c r="V24" s="4">
        <v>5.3333333333333337E-2</v>
      </c>
      <c r="W24" s="4">
        <v>99.706666666666663</v>
      </c>
      <c r="X24" s="4">
        <v>59.943333333333328</v>
      </c>
      <c r="Y24" s="4">
        <v>0.24333333333333332</v>
      </c>
      <c r="Z24" s="4">
        <v>8.5933333333333319</v>
      </c>
      <c r="AA24" s="4">
        <v>1.1300000000000001</v>
      </c>
      <c r="AB24" s="4">
        <v>19.266666666666666</v>
      </c>
      <c r="AC24" s="4">
        <v>8.5933333333333337</v>
      </c>
      <c r="AD24" s="4">
        <v>0.17666666666666667</v>
      </c>
      <c r="AE24" s="4">
        <v>2.6666666666666668E-2</v>
      </c>
      <c r="AF24" s="4">
        <v>6.6666666666666666E-2</v>
      </c>
      <c r="AG24" s="4">
        <v>1.9366666666666668</v>
      </c>
      <c r="AH24" s="4">
        <v>1.6666666666666666E-2</v>
      </c>
      <c r="AI24" s="4">
        <v>100</v>
      </c>
      <c r="AJ24" s="4">
        <v>6</v>
      </c>
      <c r="AK24" s="4">
        <f t="shared" si="0"/>
        <v>2.4356336540065616E-2</v>
      </c>
      <c r="AL24" s="4">
        <f t="shared" si="1"/>
        <v>0.86014569315464595</v>
      </c>
      <c r="AM24" s="4">
        <f t="shared" si="2"/>
        <v>0.1131068231107157</v>
      </c>
      <c r="AN24" s="4">
        <f t="shared" si="3"/>
        <v>1.92848801645999</v>
      </c>
      <c r="AO24" s="4">
        <f t="shared" si="4"/>
        <v>0.86014569315464617</v>
      </c>
      <c r="AP24" s="4">
        <f t="shared" si="5"/>
        <v>1.7683367624979147E-2</v>
      </c>
      <c r="AQ24" s="4">
        <f t="shared" si="6"/>
        <v>2.6691875660345885E-3</v>
      </c>
      <c r="AR24" s="4">
        <f t="shared" si="7"/>
        <v>6.6729689150864706E-3</v>
      </c>
      <c r="AS24" s="4">
        <f t="shared" si="8"/>
        <v>0.19384974698326199</v>
      </c>
      <c r="AT24" s="4">
        <f t="shared" si="9"/>
        <v>1.6682422287716177E-3</v>
      </c>
      <c r="AU24" s="4">
        <f t="shared" si="10"/>
        <v>4.0087860757381977</v>
      </c>
      <c r="AV24" s="4">
        <f t="shared" si="11"/>
        <v>1.9141411332925542</v>
      </c>
      <c r="AW24" s="4">
        <f t="shared" si="12"/>
        <v>81.608103830326058</v>
      </c>
      <c r="AX24" s="4">
        <f t="shared" si="13"/>
        <v>0.44936377897856017</v>
      </c>
      <c r="AY24" s="4">
        <f t="shared" si="14"/>
        <v>0.10127244204287955</v>
      </c>
      <c r="AZ24" s="4">
        <f t="shared" si="15"/>
        <v>0.44936377897856028</v>
      </c>
      <c r="BA24" s="4">
        <f t="shared" si="16"/>
        <v>44.936377897856019</v>
      </c>
      <c r="BB24" s="4">
        <f t="shared" si="17"/>
        <v>10.127244204287955</v>
      </c>
      <c r="BC24" s="4">
        <f t="shared" si="18"/>
        <v>44.936377897856026</v>
      </c>
      <c r="BD24" s="4">
        <f t="shared" si="19"/>
        <v>100</v>
      </c>
    </row>
    <row r="25" spans="1:56" ht="12.95" customHeight="1" x14ac:dyDescent="0.2">
      <c r="A25" s="3">
        <v>11</v>
      </c>
      <c r="B25" s="2">
        <v>43003</v>
      </c>
      <c r="C25" s="17" t="s">
        <v>333</v>
      </c>
      <c r="D25" s="3">
        <v>149</v>
      </c>
      <c r="E25" s="5">
        <v>2870.7</v>
      </c>
      <c r="F25" s="5">
        <v>2886.5099999999998</v>
      </c>
      <c r="G25" s="5">
        <v>-1294.8999999999999</v>
      </c>
      <c r="H25" s="5" t="s">
        <v>24</v>
      </c>
      <c r="I25" s="5" t="s">
        <v>248</v>
      </c>
      <c r="J25" s="3" t="s">
        <v>370</v>
      </c>
      <c r="K25" s="3" t="s">
        <v>356</v>
      </c>
      <c r="L25" s="3">
        <v>4</v>
      </c>
      <c r="M25" s="4">
        <v>0.33250000000000002</v>
      </c>
      <c r="N25" s="4">
        <v>15.432500000000001</v>
      </c>
      <c r="O25" s="4">
        <v>3.1074999999999999</v>
      </c>
      <c r="P25" s="4">
        <v>50.917500000000004</v>
      </c>
      <c r="Q25" s="4">
        <v>20.802499999999998</v>
      </c>
      <c r="R25" s="4">
        <v>0.55750000000000011</v>
      </c>
      <c r="S25" s="4">
        <v>6.7500000000000004E-2</v>
      </c>
      <c r="T25" s="4">
        <v>0.185</v>
      </c>
      <c r="U25" s="4">
        <v>7.0449999999999999</v>
      </c>
      <c r="V25" s="4">
        <v>0.10250000000000001</v>
      </c>
      <c r="W25" s="4">
        <v>98.572499999999991</v>
      </c>
      <c r="X25" s="4">
        <v>59.887500000000003</v>
      </c>
      <c r="Y25" s="4">
        <v>0.24249999999999999</v>
      </c>
      <c r="Z25" s="4">
        <v>8.6125000000000007</v>
      </c>
      <c r="AA25" s="4">
        <v>1.375</v>
      </c>
      <c r="AB25" s="4">
        <v>19.057500000000001</v>
      </c>
      <c r="AC25" s="4">
        <v>8.34</v>
      </c>
      <c r="AD25" s="4">
        <v>0.155</v>
      </c>
      <c r="AE25" s="4">
        <v>0.02</v>
      </c>
      <c r="AF25" s="4">
        <v>5.7499999999999996E-2</v>
      </c>
      <c r="AG25" s="4">
        <v>2.2050000000000001</v>
      </c>
      <c r="AH25" s="4">
        <v>0.03</v>
      </c>
      <c r="AI25" s="4">
        <v>100</v>
      </c>
      <c r="AJ25" s="4">
        <v>6</v>
      </c>
      <c r="AK25" s="4">
        <f t="shared" si="0"/>
        <v>2.4295554164057608E-2</v>
      </c>
      <c r="AL25" s="4">
        <f t="shared" si="1"/>
        <v>0.86286787726988112</v>
      </c>
      <c r="AM25" s="4">
        <f t="shared" si="2"/>
        <v>0.13775829680651222</v>
      </c>
      <c r="AN25" s="4">
        <f t="shared" si="3"/>
        <v>1.9093299937382593</v>
      </c>
      <c r="AO25" s="4">
        <f t="shared" si="4"/>
        <v>0.83556668753913588</v>
      </c>
      <c r="AP25" s="4">
        <f t="shared" si="5"/>
        <v>1.5529117094552285E-2</v>
      </c>
      <c r="AQ25" s="4">
        <f t="shared" si="6"/>
        <v>2.0037570444583594E-3</v>
      </c>
      <c r="AR25" s="4">
        <f t="shared" si="7"/>
        <v>5.7608015028177825E-3</v>
      </c>
      <c r="AS25" s="4">
        <f t="shared" si="8"/>
        <v>0.22091421415153414</v>
      </c>
      <c r="AT25" s="4">
        <f t="shared" si="9"/>
        <v>3.0056355666875389E-3</v>
      </c>
      <c r="AU25" s="4">
        <f t="shared" si="10"/>
        <v>4.0170319348778962</v>
      </c>
      <c r="AV25" s="4">
        <f t="shared" si="11"/>
        <v>1.9193487789605512</v>
      </c>
      <c r="AW25" s="4">
        <f t="shared" si="12"/>
        <v>79.616362375779971</v>
      </c>
      <c r="AX25" s="4">
        <f t="shared" si="13"/>
        <v>0.44956283439906042</v>
      </c>
      <c r="AY25" s="4">
        <f t="shared" si="14"/>
        <v>0.11509852538170429</v>
      </c>
      <c r="AZ25" s="4">
        <f t="shared" si="15"/>
        <v>0.43533864021923524</v>
      </c>
      <c r="BA25" s="4">
        <f t="shared" si="16"/>
        <v>44.956283439906045</v>
      </c>
      <c r="BB25" s="4">
        <f t="shared" si="17"/>
        <v>11.509852538170428</v>
      </c>
      <c r="BC25" s="4">
        <f t="shared" si="18"/>
        <v>43.533864021923527</v>
      </c>
      <c r="BD25" s="4">
        <f t="shared" si="19"/>
        <v>100</v>
      </c>
    </row>
    <row r="26" spans="1:56" ht="12.95" customHeight="1" x14ac:dyDescent="0.2">
      <c r="A26" s="3">
        <v>12</v>
      </c>
      <c r="B26" s="2">
        <v>43004</v>
      </c>
      <c r="C26" s="17" t="s">
        <v>334</v>
      </c>
      <c r="D26" s="3">
        <v>159.80000000000001</v>
      </c>
      <c r="E26" s="5">
        <v>2881.5</v>
      </c>
      <c r="F26" s="5">
        <v>2898.06</v>
      </c>
      <c r="G26" s="5">
        <v>-1305.7</v>
      </c>
      <c r="H26" s="5" t="s">
        <v>24</v>
      </c>
      <c r="I26" s="5" t="s">
        <v>383</v>
      </c>
      <c r="J26" s="3" t="s">
        <v>370</v>
      </c>
      <c r="K26" s="3" t="s">
        <v>354</v>
      </c>
      <c r="L26" s="3">
        <v>5</v>
      </c>
      <c r="M26" s="4">
        <v>0.32400000000000001</v>
      </c>
      <c r="N26" s="4">
        <v>15.065999999999999</v>
      </c>
      <c r="O26" s="4">
        <v>2.532</v>
      </c>
      <c r="P26" s="4">
        <v>52.601999999999997</v>
      </c>
      <c r="Q26" s="4">
        <v>21.522000000000002</v>
      </c>
      <c r="R26" s="4">
        <v>0.72599999999999998</v>
      </c>
      <c r="S26" s="4">
        <v>9.8000000000000004E-2</v>
      </c>
      <c r="T26" s="4">
        <v>0.19400000000000001</v>
      </c>
      <c r="U26" s="4">
        <v>7.0200000000000005</v>
      </c>
      <c r="V26" s="4">
        <v>0.08</v>
      </c>
      <c r="W26" s="4">
        <v>100.18599999999999</v>
      </c>
      <c r="X26" s="4">
        <v>60.013999999999996</v>
      </c>
      <c r="Y26" s="4">
        <v>0.23199999999999998</v>
      </c>
      <c r="Z26" s="4">
        <v>8.2759999999999998</v>
      </c>
      <c r="AA26" s="4">
        <v>1.0980000000000001</v>
      </c>
      <c r="AB26" s="4">
        <v>19.39</v>
      </c>
      <c r="AC26" s="4">
        <v>8.4979999999999993</v>
      </c>
      <c r="AD26" s="4">
        <v>0.2</v>
      </c>
      <c r="AE26" s="4">
        <v>2.8000000000000004E-2</v>
      </c>
      <c r="AF26" s="4">
        <v>0.06</v>
      </c>
      <c r="AG26" s="4">
        <v>2.1619999999999999</v>
      </c>
      <c r="AH26" s="4">
        <v>2.4E-2</v>
      </c>
      <c r="AI26" s="4">
        <v>100</v>
      </c>
      <c r="AJ26" s="4">
        <v>6</v>
      </c>
      <c r="AK26" s="4">
        <f t="shared" si="0"/>
        <v>2.3194587929483122E-2</v>
      </c>
      <c r="AL26" s="4">
        <f t="shared" si="1"/>
        <v>0.8274069383810444</v>
      </c>
      <c r="AM26" s="4">
        <f t="shared" si="2"/>
        <v>0.10977438597660548</v>
      </c>
      <c r="AN26" s="4">
        <f t="shared" si="3"/>
        <v>1.9385476722098178</v>
      </c>
      <c r="AO26" s="4">
        <f t="shared" si="4"/>
        <v>0.84960175958942907</v>
      </c>
      <c r="AP26" s="4">
        <f t="shared" si="5"/>
        <v>1.999533442196821E-2</v>
      </c>
      <c r="AQ26" s="4">
        <f t="shared" si="6"/>
        <v>2.7993468190755494E-3</v>
      </c>
      <c r="AR26" s="4">
        <f t="shared" si="7"/>
        <v>5.9986003265904619E-3</v>
      </c>
      <c r="AS26" s="4">
        <f t="shared" si="8"/>
        <v>0.21614956510147632</v>
      </c>
      <c r="AT26" s="4">
        <f t="shared" si="9"/>
        <v>2.3994401306361851E-3</v>
      </c>
      <c r="AU26" s="4">
        <f t="shared" si="10"/>
        <v>3.9958676308861265</v>
      </c>
      <c r="AV26" s="4">
        <f t="shared" si="11"/>
        <v>1.8931582630719497</v>
      </c>
      <c r="AW26" s="4">
        <f t="shared" si="12"/>
        <v>79.287219773903047</v>
      </c>
      <c r="AX26" s="4">
        <f t="shared" si="13"/>
        <v>0.43705111956062531</v>
      </c>
      <c r="AY26" s="4">
        <f t="shared" si="14"/>
        <v>0.11417405999155049</v>
      </c>
      <c r="AZ26" s="4">
        <f t="shared" si="15"/>
        <v>0.44877482044782424</v>
      </c>
      <c r="BA26" s="4">
        <f t="shared" si="16"/>
        <v>43.705111956062531</v>
      </c>
      <c r="BB26" s="4">
        <f t="shared" si="17"/>
        <v>11.417405999155049</v>
      </c>
      <c r="BC26" s="4">
        <f t="shared" si="18"/>
        <v>44.877482044782425</v>
      </c>
      <c r="BD26" s="4">
        <f t="shared" si="19"/>
        <v>100</v>
      </c>
    </row>
    <row r="27" spans="1:56" ht="12.95" customHeight="1" x14ac:dyDescent="0.2">
      <c r="B27" s="2">
        <v>43004</v>
      </c>
      <c r="C27" s="17" t="s">
        <v>334</v>
      </c>
      <c r="D27" s="5">
        <v>159.80000000000001</v>
      </c>
      <c r="E27" s="5">
        <v>2881.5</v>
      </c>
      <c r="F27" s="5">
        <v>2898.06</v>
      </c>
      <c r="G27" s="5">
        <v>-1305.7</v>
      </c>
      <c r="H27" s="5" t="s">
        <v>24</v>
      </c>
      <c r="I27" s="5" t="s">
        <v>383</v>
      </c>
      <c r="J27" s="3" t="s">
        <v>370</v>
      </c>
      <c r="K27" s="3" t="s">
        <v>355</v>
      </c>
      <c r="L27" s="3">
        <v>5</v>
      </c>
      <c r="M27" s="4">
        <v>0.33599999999999997</v>
      </c>
      <c r="N27" s="4">
        <v>14.894</v>
      </c>
      <c r="O27" s="4">
        <v>2.5259999999999998</v>
      </c>
      <c r="P27" s="4">
        <v>52.120000000000005</v>
      </c>
      <c r="Q27" s="4">
        <v>20.136000000000003</v>
      </c>
      <c r="R27" s="4">
        <v>0.72000000000000008</v>
      </c>
      <c r="S27" s="4">
        <v>0.10200000000000001</v>
      </c>
      <c r="T27" s="4">
        <v>0.186</v>
      </c>
      <c r="U27" s="4">
        <v>7.6260000000000003</v>
      </c>
      <c r="V27" s="4">
        <v>7.9999999999999988E-2</v>
      </c>
      <c r="W27" s="4">
        <v>98.772000000000006</v>
      </c>
      <c r="X27" s="4">
        <v>60.065999999999995</v>
      </c>
      <c r="Y27" s="4">
        <v>0.24399999999999999</v>
      </c>
      <c r="Z27" s="4">
        <v>8.3040000000000003</v>
      </c>
      <c r="AA27" s="4">
        <v>1.1140000000000001</v>
      </c>
      <c r="AB27" s="4">
        <v>19.488000000000003</v>
      </c>
      <c r="AC27" s="4">
        <v>8.06</v>
      </c>
      <c r="AD27" s="4">
        <v>0.20399999999999996</v>
      </c>
      <c r="AE27" s="4">
        <v>3.2000000000000001E-2</v>
      </c>
      <c r="AF27" s="4">
        <v>0.06</v>
      </c>
      <c r="AG27" s="4">
        <v>2.3900000000000006</v>
      </c>
      <c r="AH27" s="4">
        <v>2.4E-2</v>
      </c>
      <c r="AI27" s="4">
        <v>100</v>
      </c>
      <c r="AJ27" s="4">
        <v>6</v>
      </c>
      <c r="AK27" s="4">
        <f t="shared" si="0"/>
        <v>2.4373189491559286E-2</v>
      </c>
      <c r="AL27" s="4">
        <f t="shared" si="1"/>
        <v>0.82948756367995213</v>
      </c>
      <c r="AM27" s="4">
        <f t="shared" si="2"/>
        <v>0.11127759464588953</v>
      </c>
      <c r="AN27" s="4">
        <f t="shared" si="3"/>
        <v>1.9466586754569977</v>
      </c>
      <c r="AO27" s="4">
        <f t="shared" si="4"/>
        <v>0.80511437418839282</v>
      </c>
      <c r="AP27" s="4">
        <f t="shared" si="5"/>
        <v>2.0377584656877432E-2</v>
      </c>
      <c r="AQ27" s="4">
        <f t="shared" si="6"/>
        <v>3.19648386774548E-3</v>
      </c>
      <c r="AR27" s="4">
        <f t="shared" si="7"/>
        <v>5.9934072520227751E-3</v>
      </c>
      <c r="AS27" s="4">
        <f t="shared" si="8"/>
        <v>0.23873738887224061</v>
      </c>
      <c r="AT27" s="4">
        <f t="shared" si="9"/>
        <v>2.3973629008091101E-3</v>
      </c>
      <c r="AU27" s="4">
        <f t="shared" si="10"/>
        <v>3.9876136250124867</v>
      </c>
      <c r="AV27" s="4">
        <f t="shared" si="11"/>
        <v>1.8733393267405856</v>
      </c>
      <c r="AW27" s="4">
        <f t="shared" si="12"/>
        <v>77.65101926313821</v>
      </c>
      <c r="AX27" s="4">
        <f t="shared" si="13"/>
        <v>0.44278553908499518</v>
      </c>
      <c r="AY27" s="4">
        <f t="shared" si="14"/>
        <v>0.12743947957769011</v>
      </c>
      <c r="AZ27" s="4">
        <f t="shared" si="15"/>
        <v>0.42977498133731468</v>
      </c>
      <c r="BA27" s="4">
        <f t="shared" si="16"/>
        <v>44.278553908499518</v>
      </c>
      <c r="BB27" s="4">
        <f t="shared" si="17"/>
        <v>12.743947957769011</v>
      </c>
      <c r="BC27" s="4">
        <f t="shared" si="18"/>
        <v>42.977498133731466</v>
      </c>
      <c r="BD27" s="4">
        <f t="shared" si="19"/>
        <v>100</v>
      </c>
    </row>
    <row r="28" spans="1:56" ht="12.95" customHeight="1" x14ac:dyDescent="0.2">
      <c r="B28" s="2">
        <v>43004</v>
      </c>
      <c r="C28" s="17" t="s">
        <v>334</v>
      </c>
      <c r="D28" s="5">
        <v>159.80000000000001</v>
      </c>
      <c r="E28" s="5">
        <v>2881.5</v>
      </c>
      <c r="F28" s="5">
        <v>2898.06</v>
      </c>
      <c r="G28" s="5">
        <v>-1305.7</v>
      </c>
      <c r="H28" s="5" t="s">
        <v>24</v>
      </c>
      <c r="I28" s="5" t="s">
        <v>383</v>
      </c>
      <c r="J28" s="3" t="s">
        <v>370</v>
      </c>
      <c r="K28" s="3" t="s">
        <v>357</v>
      </c>
      <c r="L28" s="3">
        <v>4</v>
      </c>
      <c r="M28" s="4">
        <v>0.3175</v>
      </c>
      <c r="N28" s="4">
        <v>14.932500000000001</v>
      </c>
      <c r="O28" s="4">
        <v>2.3650000000000002</v>
      </c>
      <c r="P28" s="4">
        <v>52.400000000000006</v>
      </c>
      <c r="Q28" s="4">
        <v>21.262499999999999</v>
      </c>
      <c r="R28" s="4">
        <v>0.62249999999999994</v>
      </c>
      <c r="S28" s="4">
        <v>9.2499999999999999E-2</v>
      </c>
      <c r="T28" s="4">
        <v>0.17750000000000002</v>
      </c>
      <c r="U28" s="4">
        <v>6.9824999999999999</v>
      </c>
      <c r="V28" s="4">
        <v>8.5000000000000006E-2</v>
      </c>
      <c r="W28" s="4">
        <v>99.267499999999998</v>
      </c>
      <c r="X28" s="4">
        <v>60.034999999999997</v>
      </c>
      <c r="Y28" s="4">
        <v>0.22499999999999998</v>
      </c>
      <c r="Z28" s="4">
        <v>8.2749999999999986</v>
      </c>
      <c r="AA28" s="4">
        <v>1.0349999999999999</v>
      </c>
      <c r="AB28" s="4">
        <v>19.487500000000001</v>
      </c>
      <c r="AC28" s="4">
        <v>8.4725000000000001</v>
      </c>
      <c r="AD28" s="4">
        <v>0.17500000000000002</v>
      </c>
      <c r="AE28" s="4">
        <v>3.0000000000000002E-2</v>
      </c>
      <c r="AF28" s="4">
        <v>5.5000000000000007E-2</v>
      </c>
      <c r="AG28" s="4">
        <v>2.1724999999999999</v>
      </c>
      <c r="AH28" s="4">
        <v>2.75E-2</v>
      </c>
      <c r="AI28" s="4">
        <v>100</v>
      </c>
      <c r="AJ28" s="4">
        <v>6</v>
      </c>
      <c r="AK28" s="4">
        <f t="shared" si="0"/>
        <v>2.2486882651786458E-2</v>
      </c>
      <c r="AL28" s="4">
        <f t="shared" si="1"/>
        <v>0.82701757308236856</v>
      </c>
      <c r="AM28" s="4">
        <f t="shared" si="2"/>
        <v>0.10343966019821771</v>
      </c>
      <c r="AN28" s="4">
        <f t="shared" si="3"/>
        <v>1.9476138918963941</v>
      </c>
      <c r="AO28" s="4">
        <f t="shared" si="4"/>
        <v>0.84675605896560346</v>
      </c>
      <c r="AP28" s="4">
        <f t="shared" si="5"/>
        <v>1.7489797618056139E-2</v>
      </c>
      <c r="AQ28" s="4">
        <f t="shared" si="6"/>
        <v>2.9982510202381948E-3</v>
      </c>
      <c r="AR28" s="4">
        <f t="shared" si="7"/>
        <v>5.4967935371033573E-3</v>
      </c>
      <c r="AS28" s="4">
        <f t="shared" si="8"/>
        <v>0.21712334471558259</v>
      </c>
      <c r="AT28" s="4">
        <f t="shared" si="9"/>
        <v>2.7483967685516786E-3</v>
      </c>
      <c r="AU28" s="4">
        <f t="shared" si="10"/>
        <v>3.9931706504539028</v>
      </c>
      <c r="AV28" s="4">
        <f t="shared" si="11"/>
        <v>1.8908969767635546</v>
      </c>
      <c r="AW28" s="4">
        <f t="shared" si="12"/>
        <v>79.205551567360615</v>
      </c>
      <c r="AX28" s="4">
        <f t="shared" si="13"/>
        <v>0.43736786469344607</v>
      </c>
      <c r="AY28" s="4">
        <f t="shared" si="14"/>
        <v>0.11482558139534885</v>
      </c>
      <c r="AZ28" s="4">
        <f t="shared" si="15"/>
        <v>0.44780655391120511</v>
      </c>
      <c r="BA28" s="4">
        <f t="shared" si="16"/>
        <v>43.736786469344608</v>
      </c>
      <c r="BB28" s="4">
        <f t="shared" si="17"/>
        <v>11.482558139534884</v>
      </c>
      <c r="BC28" s="4">
        <f t="shared" si="18"/>
        <v>44.780655391120511</v>
      </c>
      <c r="BD28" s="4">
        <f t="shared" si="19"/>
        <v>100</v>
      </c>
    </row>
    <row r="29" spans="1:56" ht="12.95" customHeight="1" x14ac:dyDescent="0.2">
      <c r="A29" s="3">
        <v>13</v>
      </c>
      <c r="B29" s="2">
        <v>43003</v>
      </c>
      <c r="C29" s="17" t="s">
        <v>336</v>
      </c>
      <c r="D29" s="3">
        <v>189</v>
      </c>
      <c r="E29" s="5">
        <v>2910.7</v>
      </c>
      <c r="F29" s="5">
        <v>2936.5999999999995</v>
      </c>
      <c r="G29" s="5">
        <v>-1334.8999999999999</v>
      </c>
      <c r="H29" s="5" t="s">
        <v>24</v>
      </c>
      <c r="I29" s="5" t="s">
        <v>379</v>
      </c>
      <c r="J29" s="3" t="s">
        <v>370</v>
      </c>
      <c r="K29" s="3" t="s">
        <v>354</v>
      </c>
      <c r="L29" s="3">
        <v>4</v>
      </c>
      <c r="M29" s="4">
        <v>0.375</v>
      </c>
      <c r="N29" s="4">
        <v>15.809999999999999</v>
      </c>
      <c r="O29" s="4">
        <v>2.8175000000000003</v>
      </c>
      <c r="P29" s="4">
        <v>51.179999999999993</v>
      </c>
      <c r="Q29" s="4">
        <v>20.555</v>
      </c>
      <c r="R29" s="4">
        <v>0.58250000000000002</v>
      </c>
      <c r="S29" s="4">
        <v>7.5000000000000011E-2</v>
      </c>
      <c r="T29" s="4">
        <v>0.1925</v>
      </c>
      <c r="U29" s="4">
        <v>7.0725000000000007</v>
      </c>
      <c r="V29" s="4">
        <v>0.10750000000000001</v>
      </c>
      <c r="W29" s="4">
        <v>98.807500000000005</v>
      </c>
      <c r="X29" s="4">
        <v>59.87</v>
      </c>
      <c r="Y29" s="4">
        <v>0.27</v>
      </c>
      <c r="Z29" s="4">
        <v>8.7949999999999999</v>
      </c>
      <c r="AA29" s="4">
        <v>1.2449999999999999</v>
      </c>
      <c r="AB29" s="4">
        <v>19.094999999999999</v>
      </c>
      <c r="AC29" s="4">
        <v>8.2149999999999999</v>
      </c>
      <c r="AD29" s="4">
        <v>0.16250000000000001</v>
      </c>
      <c r="AE29" s="4">
        <v>2.2500000000000003E-2</v>
      </c>
      <c r="AF29" s="4">
        <v>6.25E-2</v>
      </c>
      <c r="AG29" s="4">
        <v>2.2075</v>
      </c>
      <c r="AH29" s="4">
        <v>3.2500000000000001E-2</v>
      </c>
      <c r="AI29" s="4">
        <v>100</v>
      </c>
      <c r="AJ29" s="4">
        <v>6</v>
      </c>
      <c r="AK29" s="4">
        <f t="shared" si="0"/>
        <v>2.7058627025221316E-2</v>
      </c>
      <c r="AL29" s="4">
        <f t="shared" si="1"/>
        <v>0.88140972106230175</v>
      </c>
      <c r="AM29" s="4">
        <f t="shared" si="2"/>
        <v>0.12477033572740939</v>
      </c>
      <c r="AN29" s="4">
        <f t="shared" si="3"/>
        <v>1.9136462335059297</v>
      </c>
      <c r="AO29" s="4">
        <f t="shared" si="4"/>
        <v>0.82328378152664117</v>
      </c>
      <c r="AP29" s="4">
        <f t="shared" si="5"/>
        <v>1.6285284783698013E-2</v>
      </c>
      <c r="AQ29" s="4">
        <f t="shared" si="6"/>
        <v>2.25488558543511E-3</v>
      </c>
      <c r="AR29" s="4">
        <f t="shared" si="7"/>
        <v>6.2635710706530822E-3</v>
      </c>
      <c r="AS29" s="4">
        <f t="shared" si="8"/>
        <v>0.22122933021546687</v>
      </c>
      <c r="AT29" s="4">
        <f t="shared" si="9"/>
        <v>3.2570569567396028E-3</v>
      </c>
      <c r="AU29" s="4">
        <f t="shared" si="10"/>
        <v>4.0194588274594958</v>
      </c>
      <c r="AV29" s="4">
        <f t="shared" si="11"/>
        <v>1.9259228328044098</v>
      </c>
      <c r="AW29" s="4">
        <f t="shared" si="12"/>
        <v>79.936378095887306</v>
      </c>
      <c r="AX29" s="4">
        <f t="shared" si="13"/>
        <v>0.45765578248991806</v>
      </c>
      <c r="AY29" s="4">
        <f t="shared" si="14"/>
        <v>0.11486925978925458</v>
      </c>
      <c r="AZ29" s="4">
        <f t="shared" si="15"/>
        <v>0.42747495772082739</v>
      </c>
      <c r="BA29" s="4">
        <f t="shared" si="16"/>
        <v>45.765578248991808</v>
      </c>
      <c r="BB29" s="4">
        <f t="shared" si="17"/>
        <v>11.486925978925457</v>
      </c>
      <c r="BC29" s="4">
        <f t="shared" si="18"/>
        <v>42.747495772082736</v>
      </c>
      <c r="BD29" s="4">
        <f t="shared" si="19"/>
        <v>100</v>
      </c>
    </row>
    <row r="30" spans="1:56" ht="12.95" customHeight="1" x14ac:dyDescent="0.2">
      <c r="B30" s="2">
        <v>43003</v>
      </c>
      <c r="C30" s="17" t="s">
        <v>336</v>
      </c>
      <c r="D30" s="3">
        <v>189</v>
      </c>
      <c r="E30" s="5">
        <v>2910.7</v>
      </c>
      <c r="F30" s="5">
        <v>2936.5999999999995</v>
      </c>
      <c r="G30" s="5">
        <v>-1334.8999999999999</v>
      </c>
      <c r="H30" s="5" t="s">
        <v>24</v>
      </c>
      <c r="I30" s="5" t="s">
        <v>379</v>
      </c>
      <c r="J30" s="3" t="s">
        <v>370</v>
      </c>
      <c r="K30" s="3" t="s">
        <v>355</v>
      </c>
      <c r="L30" s="3">
        <v>3</v>
      </c>
      <c r="M30" s="4">
        <v>0.35000000000000003</v>
      </c>
      <c r="N30" s="4">
        <v>15.586666666666668</v>
      </c>
      <c r="O30" s="4">
        <v>2.9599999999999995</v>
      </c>
      <c r="P30" s="4">
        <v>50.906666666666666</v>
      </c>
      <c r="Q30" s="4">
        <v>21.12</v>
      </c>
      <c r="R30" s="4">
        <v>0.62666666666666682</v>
      </c>
      <c r="S30" s="4">
        <v>0.08</v>
      </c>
      <c r="T30" s="4">
        <v>0.20666666666666667</v>
      </c>
      <c r="U30" s="4">
        <v>6.6766666666666667</v>
      </c>
      <c r="V30" s="4">
        <v>9.3333333333333338E-2</v>
      </c>
      <c r="W30" s="4">
        <v>98.643333333333331</v>
      </c>
      <c r="X30" s="4">
        <v>59.866666666666667</v>
      </c>
      <c r="Y30" s="4">
        <v>0.25333333333333335</v>
      </c>
      <c r="Z30" s="4">
        <v>8.6866666666666674</v>
      </c>
      <c r="AA30" s="4">
        <v>1.3033333333333335</v>
      </c>
      <c r="AB30" s="4">
        <v>19.033333333333335</v>
      </c>
      <c r="AC30" s="4">
        <v>8.4600000000000009</v>
      </c>
      <c r="AD30" s="4">
        <v>0.17666666666666667</v>
      </c>
      <c r="AE30" s="4">
        <v>2.3333333333333334E-2</v>
      </c>
      <c r="AF30" s="4">
        <v>6.6666666666666666E-2</v>
      </c>
      <c r="AG30" s="4">
        <v>2.0900000000000003</v>
      </c>
      <c r="AH30" s="4">
        <v>2.6666666666666668E-2</v>
      </c>
      <c r="AI30" s="4">
        <v>100</v>
      </c>
      <c r="AJ30" s="4">
        <v>6</v>
      </c>
      <c r="AK30" s="4">
        <f t="shared" si="0"/>
        <v>2.538975501113586E-2</v>
      </c>
      <c r="AL30" s="4">
        <f t="shared" si="1"/>
        <v>0.87060133630289538</v>
      </c>
      <c r="AM30" s="4">
        <f t="shared" si="2"/>
        <v>0.13062360801781739</v>
      </c>
      <c r="AN30" s="4">
        <f t="shared" si="3"/>
        <v>1.9075723830734967</v>
      </c>
      <c r="AO30" s="4">
        <f t="shared" si="4"/>
        <v>0.84788418708240543</v>
      </c>
      <c r="AP30" s="4">
        <f t="shared" si="5"/>
        <v>1.7706013363028954E-2</v>
      </c>
      <c r="AQ30" s="4">
        <f t="shared" si="6"/>
        <v>2.3385300668151447E-3</v>
      </c>
      <c r="AR30" s="4">
        <f t="shared" si="7"/>
        <v>6.6815144766146986E-3</v>
      </c>
      <c r="AS30" s="4">
        <f t="shared" si="8"/>
        <v>0.20946547884187083</v>
      </c>
      <c r="AT30" s="4">
        <f t="shared" si="9"/>
        <v>2.6726057906458797E-3</v>
      </c>
      <c r="AU30" s="4">
        <f t="shared" si="10"/>
        <v>4.0209354120267262</v>
      </c>
      <c r="AV30" s="4">
        <f t="shared" si="11"/>
        <v>1.9279510022271715</v>
      </c>
      <c r="AW30" s="4">
        <f t="shared" si="12"/>
        <v>80.606248066811006</v>
      </c>
      <c r="AX30" s="4">
        <f t="shared" si="13"/>
        <v>0.45156818575636809</v>
      </c>
      <c r="AY30" s="4">
        <f t="shared" si="14"/>
        <v>0.10864668168428349</v>
      </c>
      <c r="AZ30" s="4">
        <f t="shared" si="15"/>
        <v>0.43978513255934848</v>
      </c>
      <c r="BA30" s="4">
        <f t="shared" si="16"/>
        <v>45.156818575636812</v>
      </c>
      <c r="BB30" s="4">
        <f t="shared" si="17"/>
        <v>10.864668168428349</v>
      </c>
      <c r="BC30" s="4">
        <f t="shared" si="18"/>
        <v>43.97851325593485</v>
      </c>
      <c r="BD30" s="4">
        <f t="shared" si="19"/>
        <v>100</v>
      </c>
    </row>
    <row r="31" spans="1:56" ht="12.95" customHeight="1" x14ac:dyDescent="0.2">
      <c r="B31" s="2">
        <v>43003</v>
      </c>
      <c r="C31" s="17" t="s">
        <v>336</v>
      </c>
      <c r="D31" s="3">
        <v>189</v>
      </c>
      <c r="E31" s="5">
        <v>2910.7</v>
      </c>
      <c r="F31" s="5">
        <v>2936.5999999999995</v>
      </c>
      <c r="G31" s="5">
        <v>-1334.8999999999999</v>
      </c>
      <c r="H31" s="5" t="s">
        <v>24</v>
      </c>
      <c r="I31" s="5" t="s">
        <v>379</v>
      </c>
      <c r="J31" s="3" t="s">
        <v>370</v>
      </c>
      <c r="K31" s="3" t="s">
        <v>356</v>
      </c>
      <c r="L31" s="3">
        <v>5</v>
      </c>
      <c r="M31" s="4">
        <v>0.36200000000000004</v>
      </c>
      <c r="N31" s="4">
        <v>16.847999999999999</v>
      </c>
      <c r="O31" s="4">
        <v>2.1779999999999999</v>
      </c>
      <c r="P31" s="4">
        <v>52.330000000000005</v>
      </c>
      <c r="Q31" s="4">
        <v>19.383999999999997</v>
      </c>
      <c r="R31" s="4">
        <v>0.57199999999999995</v>
      </c>
      <c r="S31" s="4">
        <v>7.8E-2</v>
      </c>
      <c r="T31" s="4">
        <v>0.192</v>
      </c>
      <c r="U31" s="4">
        <v>7.5939999999999994</v>
      </c>
      <c r="V31" s="4">
        <v>7.8000000000000014E-2</v>
      </c>
      <c r="W31" s="4">
        <v>99.652000000000001</v>
      </c>
      <c r="X31" s="4">
        <v>59.911999999999999</v>
      </c>
      <c r="Y31" s="4">
        <v>0.26</v>
      </c>
      <c r="Z31" s="4">
        <v>9.27</v>
      </c>
      <c r="AA31" s="4">
        <v>0.94800000000000006</v>
      </c>
      <c r="AB31" s="4">
        <v>19.32</v>
      </c>
      <c r="AC31" s="4">
        <v>7.6679999999999993</v>
      </c>
      <c r="AD31" s="4">
        <v>0.158</v>
      </c>
      <c r="AE31" s="4">
        <v>2.1999999999999999E-2</v>
      </c>
      <c r="AF31" s="4">
        <v>0.06</v>
      </c>
      <c r="AG31" s="4">
        <v>2.3440000000000003</v>
      </c>
      <c r="AH31" s="4">
        <v>2.1999999999999999E-2</v>
      </c>
      <c r="AI31" s="4">
        <v>100</v>
      </c>
      <c r="AJ31" s="4">
        <v>6</v>
      </c>
      <c r="AK31" s="4">
        <f t="shared" si="0"/>
        <v>2.6038189344371746E-2</v>
      </c>
      <c r="AL31" s="4">
        <f t="shared" si="1"/>
        <v>0.92836159700894638</v>
      </c>
      <c r="AM31" s="4">
        <f t="shared" si="2"/>
        <v>9.4939244224863134E-2</v>
      </c>
      <c r="AN31" s="4">
        <f t="shared" si="3"/>
        <v>1.9348377620510082</v>
      </c>
      <c r="AO31" s="4">
        <f t="shared" si="4"/>
        <v>0.7679262918947789</v>
      </c>
      <c r="AP31" s="4">
        <f t="shared" si="5"/>
        <v>1.5823207370810524E-2</v>
      </c>
      <c r="AQ31" s="4">
        <f t="shared" si="6"/>
        <v>2.2032314060622246E-3</v>
      </c>
      <c r="AR31" s="4">
        <f t="shared" si="7"/>
        <v>6.0088129256242488E-3</v>
      </c>
      <c r="AS31" s="4">
        <f t="shared" si="8"/>
        <v>0.2347442916277207</v>
      </c>
      <c r="AT31" s="4">
        <f t="shared" si="9"/>
        <v>2.2032314060622246E-3</v>
      </c>
      <c r="AU31" s="4">
        <f t="shared" si="10"/>
        <v>4.0130858592602472</v>
      </c>
      <c r="AV31" s="4">
        <f t="shared" si="11"/>
        <v>1.9310321805314459</v>
      </c>
      <c r="AW31" s="4">
        <f t="shared" si="12"/>
        <v>79.817461684174262</v>
      </c>
      <c r="AX31" s="4">
        <f t="shared" si="13"/>
        <v>0.48075925733845037</v>
      </c>
      <c r="AY31" s="4">
        <f t="shared" si="14"/>
        <v>0.12156415309615189</v>
      </c>
      <c r="AZ31" s="4">
        <f t="shared" si="15"/>
        <v>0.39767658956539775</v>
      </c>
      <c r="BA31" s="4">
        <f t="shared" si="16"/>
        <v>48.07592573384504</v>
      </c>
      <c r="BB31" s="4">
        <f t="shared" si="17"/>
        <v>12.156415309615189</v>
      </c>
      <c r="BC31" s="4">
        <f t="shared" si="18"/>
        <v>39.767658956539776</v>
      </c>
      <c r="BD31" s="4">
        <f t="shared" si="19"/>
        <v>100</v>
      </c>
    </row>
    <row r="32" spans="1:56" ht="12.95" customHeight="1" x14ac:dyDescent="0.2">
      <c r="B32" s="2">
        <v>43003</v>
      </c>
      <c r="C32" s="17" t="s">
        <v>336</v>
      </c>
      <c r="D32" s="3">
        <v>189</v>
      </c>
      <c r="E32" s="5">
        <v>2910.7</v>
      </c>
      <c r="F32" s="5">
        <v>2936.5999999999995</v>
      </c>
      <c r="G32" s="5">
        <v>-1334.8999999999999</v>
      </c>
      <c r="H32" s="5" t="s">
        <v>24</v>
      </c>
      <c r="I32" s="5" t="s">
        <v>379</v>
      </c>
      <c r="J32" s="3" t="s">
        <v>370</v>
      </c>
      <c r="K32" s="3" t="s">
        <v>357</v>
      </c>
      <c r="L32" s="3">
        <v>2</v>
      </c>
      <c r="M32" s="4">
        <v>0.32</v>
      </c>
      <c r="N32" s="4">
        <v>16.745000000000001</v>
      </c>
      <c r="O32" s="4">
        <v>2.3650000000000002</v>
      </c>
      <c r="P32" s="4">
        <v>52.099999999999994</v>
      </c>
      <c r="Q32" s="4">
        <v>19.094999999999999</v>
      </c>
      <c r="R32" s="4">
        <v>0.52</v>
      </c>
      <c r="S32" s="4">
        <v>6.0000000000000005E-2</v>
      </c>
      <c r="T32" s="4">
        <v>0.19</v>
      </c>
      <c r="U32" s="4">
        <v>7.7850000000000001</v>
      </c>
      <c r="V32" s="4">
        <v>9.5000000000000001E-2</v>
      </c>
      <c r="W32" s="4">
        <v>99.32</v>
      </c>
      <c r="X32" s="4">
        <v>59.92</v>
      </c>
      <c r="Y32" s="4">
        <v>0.23</v>
      </c>
      <c r="Z32" s="4">
        <v>9.245000000000001</v>
      </c>
      <c r="AA32" s="4">
        <v>1.0350000000000001</v>
      </c>
      <c r="AB32" s="4">
        <v>19.305</v>
      </c>
      <c r="AC32" s="4">
        <v>7.58</v>
      </c>
      <c r="AD32" s="4">
        <v>0.14500000000000002</v>
      </c>
      <c r="AE32" s="4">
        <v>0.02</v>
      </c>
      <c r="AF32" s="4">
        <v>0.06</v>
      </c>
      <c r="AG32" s="4">
        <v>2.41</v>
      </c>
      <c r="AH32" s="4">
        <v>0.03</v>
      </c>
      <c r="AI32" s="4">
        <v>100</v>
      </c>
      <c r="AJ32" s="4">
        <v>6</v>
      </c>
      <c r="AK32" s="4">
        <f t="shared" si="0"/>
        <v>2.3030707610146861E-2</v>
      </c>
      <c r="AL32" s="4">
        <f t="shared" si="1"/>
        <v>0.92573431241655546</v>
      </c>
      <c r="AM32" s="4">
        <f t="shared" si="2"/>
        <v>0.10363818424566089</v>
      </c>
      <c r="AN32" s="4">
        <f t="shared" si="3"/>
        <v>1.9330774365821093</v>
      </c>
      <c r="AO32" s="4">
        <f t="shared" si="4"/>
        <v>0.75901201602136181</v>
      </c>
      <c r="AP32" s="4">
        <f t="shared" si="5"/>
        <v>1.451935914552737E-2</v>
      </c>
      <c r="AQ32" s="4">
        <f t="shared" si="6"/>
        <v>2.0026702269692921E-3</v>
      </c>
      <c r="AR32" s="4">
        <f t="shared" si="7"/>
        <v>6.0080106809078763E-3</v>
      </c>
      <c r="AS32" s="4">
        <f t="shared" si="8"/>
        <v>0.24132176234979974</v>
      </c>
      <c r="AT32" s="4">
        <f t="shared" si="9"/>
        <v>3.0040053404539382E-3</v>
      </c>
      <c r="AU32" s="4">
        <f t="shared" si="10"/>
        <v>4.0113484646194921</v>
      </c>
      <c r="AV32" s="4">
        <f t="shared" si="11"/>
        <v>1.9260680907877172</v>
      </c>
      <c r="AW32" s="4">
        <f t="shared" si="12"/>
        <v>79.322179322179323</v>
      </c>
      <c r="AX32" s="4">
        <f t="shared" si="13"/>
        <v>0.48063426046269814</v>
      </c>
      <c r="AY32" s="4">
        <f t="shared" si="14"/>
        <v>0.12529243566415388</v>
      </c>
      <c r="AZ32" s="4">
        <f t="shared" si="15"/>
        <v>0.39407330387314787</v>
      </c>
      <c r="BA32" s="4">
        <f t="shared" si="16"/>
        <v>48.063426046269811</v>
      </c>
      <c r="BB32" s="4">
        <f t="shared" si="17"/>
        <v>12.529243566415388</v>
      </c>
      <c r="BC32" s="4">
        <f t="shared" si="18"/>
        <v>39.407330387314786</v>
      </c>
      <c r="BD32" s="4">
        <f t="shared" si="19"/>
        <v>99.999999999999986</v>
      </c>
    </row>
    <row r="33" spans="1:56" s="3" customFormat="1" ht="12.95" customHeight="1" x14ac:dyDescent="0.2">
      <c r="A33" s="3">
        <v>14</v>
      </c>
      <c r="B33" s="2">
        <v>42955</v>
      </c>
      <c r="C33" s="17" t="s">
        <v>11</v>
      </c>
      <c r="D33" s="3">
        <v>197.34</v>
      </c>
      <c r="E33" s="5">
        <v>2910.7</v>
      </c>
      <c r="F33" s="5">
        <v>2936.5999999999995</v>
      </c>
      <c r="G33" s="5">
        <v>-1334.8999999999999</v>
      </c>
      <c r="H33" s="5" t="s">
        <v>24</v>
      </c>
      <c r="I33" s="5" t="s">
        <v>382</v>
      </c>
      <c r="J33" s="3" t="s">
        <v>370</v>
      </c>
      <c r="K33" s="3" t="s">
        <v>355</v>
      </c>
      <c r="L33" s="3">
        <v>3</v>
      </c>
      <c r="M33" s="4">
        <v>0.36999999999999994</v>
      </c>
      <c r="N33" s="4">
        <v>15.886666666666665</v>
      </c>
      <c r="O33" s="4">
        <v>2.6666666666666665</v>
      </c>
      <c r="P33" s="4">
        <v>52.473333333333336</v>
      </c>
      <c r="Q33" s="4">
        <v>21.906666666666666</v>
      </c>
      <c r="R33" s="4">
        <v>0.70000000000000007</v>
      </c>
      <c r="S33" s="4">
        <v>0.20666666666666667</v>
      </c>
      <c r="T33" s="4">
        <v>0.17333333333333334</v>
      </c>
      <c r="U33" s="4">
        <v>6.0233333333333334</v>
      </c>
      <c r="V33" s="4">
        <v>0.10666666666666667</v>
      </c>
      <c r="W33" s="4">
        <v>100.53333333333335</v>
      </c>
      <c r="X33" s="4">
        <v>59.933333333333337</v>
      </c>
      <c r="Y33" s="4">
        <v>0.26333333333333336</v>
      </c>
      <c r="Z33" s="4">
        <v>8.6666666666666661</v>
      </c>
      <c r="AA33" s="4">
        <v>1.1500000000000001</v>
      </c>
      <c r="AB33" s="4">
        <v>19.206666666666667</v>
      </c>
      <c r="AC33" s="4">
        <v>8.59</v>
      </c>
      <c r="AD33" s="4">
        <v>0.19000000000000003</v>
      </c>
      <c r="AE33" s="4">
        <v>6.0000000000000005E-2</v>
      </c>
      <c r="AF33" s="4">
        <v>5.3333333333333337E-2</v>
      </c>
      <c r="AG33" s="4">
        <v>1.84</v>
      </c>
      <c r="AH33" s="4">
        <v>0.03</v>
      </c>
      <c r="AI33" s="4">
        <v>100</v>
      </c>
      <c r="AJ33" s="4">
        <v>6</v>
      </c>
      <c r="AK33" s="4">
        <f t="shared" si="0"/>
        <v>2.6362625139043382E-2</v>
      </c>
      <c r="AL33" s="4">
        <f t="shared" si="1"/>
        <v>0.86763070077864279</v>
      </c>
      <c r="AM33" s="4">
        <f t="shared" si="2"/>
        <v>0.11512791991101223</v>
      </c>
      <c r="AN33" s="4">
        <f t="shared" si="3"/>
        <v>1.9228031145717464</v>
      </c>
      <c r="AO33" s="4">
        <f t="shared" si="4"/>
        <v>0.85995550611790872</v>
      </c>
      <c r="AP33" s="4">
        <f t="shared" si="5"/>
        <v>1.9021134593993329E-2</v>
      </c>
      <c r="AQ33" s="4">
        <f t="shared" si="6"/>
        <v>6.006674082313682E-3</v>
      </c>
      <c r="AR33" s="4">
        <f t="shared" si="7"/>
        <v>5.3392658509454948E-3</v>
      </c>
      <c r="AS33" s="4">
        <f t="shared" si="8"/>
        <v>0.18420467185761957</v>
      </c>
      <c r="AT33" s="4">
        <f t="shared" si="9"/>
        <v>3.0033370411568405E-3</v>
      </c>
      <c r="AU33" s="4">
        <f t="shared" si="10"/>
        <v>4.0094549499443817</v>
      </c>
      <c r="AV33" s="4">
        <f t="shared" si="11"/>
        <v>1.9117908787541711</v>
      </c>
      <c r="AW33" s="4">
        <f t="shared" si="12"/>
        <v>82.487309644670049</v>
      </c>
      <c r="AX33" s="4">
        <f t="shared" si="13"/>
        <v>0.45383138418572172</v>
      </c>
      <c r="AY33" s="4">
        <f t="shared" si="14"/>
        <v>9.635189387327632E-2</v>
      </c>
      <c r="AZ33" s="4">
        <f t="shared" si="15"/>
        <v>0.44981672194100192</v>
      </c>
      <c r="BA33" s="4">
        <f t="shared" si="16"/>
        <v>45.383138418572173</v>
      </c>
      <c r="BB33" s="4">
        <f t="shared" si="17"/>
        <v>9.6351893873276317</v>
      </c>
      <c r="BC33" s="4">
        <f t="shared" si="18"/>
        <v>44.981672194100192</v>
      </c>
      <c r="BD33" s="4">
        <f t="shared" si="19"/>
        <v>100</v>
      </c>
    </row>
    <row r="34" spans="1:56" ht="12.95" customHeight="1" x14ac:dyDescent="0.2">
      <c r="A34" s="3">
        <v>15</v>
      </c>
      <c r="B34" s="2">
        <v>43005</v>
      </c>
      <c r="C34" s="17" t="s">
        <v>337</v>
      </c>
      <c r="D34" s="3">
        <v>210.5</v>
      </c>
      <c r="E34" s="5">
        <v>2910.7</v>
      </c>
      <c r="F34" s="5">
        <v>2936.5999999999995</v>
      </c>
      <c r="G34" s="5">
        <v>-1334.8999999999999</v>
      </c>
      <c r="H34" s="5" t="s">
        <v>24</v>
      </c>
      <c r="I34" s="5" t="s">
        <v>383</v>
      </c>
      <c r="J34" s="3" t="s">
        <v>370</v>
      </c>
      <c r="K34" s="3" t="s">
        <v>355</v>
      </c>
      <c r="L34" s="3">
        <v>2</v>
      </c>
      <c r="M34" s="4">
        <v>0.36</v>
      </c>
      <c r="N34" s="4">
        <v>15.844999999999999</v>
      </c>
      <c r="O34" s="4">
        <v>1.605</v>
      </c>
      <c r="P34" s="4">
        <v>53.244999999999997</v>
      </c>
      <c r="Q34" s="4">
        <v>21.875</v>
      </c>
      <c r="R34" s="4">
        <v>0.27500000000000002</v>
      </c>
      <c r="S34" s="4">
        <v>0</v>
      </c>
      <c r="T34" s="4">
        <v>0.15500000000000003</v>
      </c>
      <c r="U34" s="4">
        <v>5.7249999999999996</v>
      </c>
      <c r="V34" s="4">
        <v>8.4999999999999992E-2</v>
      </c>
      <c r="W34" s="4">
        <v>99.19</v>
      </c>
      <c r="X34" s="4">
        <v>60</v>
      </c>
      <c r="Y34" s="4">
        <v>0.26</v>
      </c>
      <c r="Z34" s="4">
        <v>8.74</v>
      </c>
      <c r="AA34" s="4">
        <v>0.7</v>
      </c>
      <c r="AB34" s="4">
        <v>19.704999999999998</v>
      </c>
      <c r="AC34" s="4">
        <v>8.67</v>
      </c>
      <c r="AD34" s="4">
        <v>0.08</v>
      </c>
      <c r="AE34" s="4">
        <v>0</v>
      </c>
      <c r="AF34" s="4">
        <v>4.4999999999999998E-2</v>
      </c>
      <c r="AG34" s="4">
        <v>1.77</v>
      </c>
      <c r="AH34" s="4">
        <v>2.5000000000000001E-2</v>
      </c>
      <c r="AI34" s="4">
        <v>100</v>
      </c>
      <c r="AJ34" s="4">
        <v>6</v>
      </c>
      <c r="AK34" s="4">
        <f t="shared" si="0"/>
        <v>2.6000000000000002E-2</v>
      </c>
      <c r="AL34" s="4">
        <f t="shared" si="1"/>
        <v>0.87400000000000011</v>
      </c>
      <c r="AM34" s="4">
        <f t="shared" si="2"/>
        <v>6.9999999999999993E-2</v>
      </c>
      <c r="AN34" s="4">
        <f t="shared" si="3"/>
        <v>1.9704999999999999</v>
      </c>
      <c r="AO34" s="4">
        <f t="shared" si="4"/>
        <v>0.86699999999999999</v>
      </c>
      <c r="AP34" s="4">
        <f t="shared" si="5"/>
        <v>8.0000000000000002E-3</v>
      </c>
      <c r="AQ34" s="4">
        <f t="shared" si="6"/>
        <v>0</v>
      </c>
      <c r="AR34" s="4">
        <f t="shared" si="7"/>
        <v>4.4999999999999997E-3</v>
      </c>
      <c r="AS34" s="4">
        <f t="shared" si="8"/>
        <v>0.17700000000000002</v>
      </c>
      <c r="AT34" s="4">
        <f t="shared" si="9"/>
        <v>2.5000000000000005E-3</v>
      </c>
      <c r="AU34" s="4">
        <f t="shared" si="10"/>
        <v>3.9995000000000003</v>
      </c>
      <c r="AV34" s="4">
        <f t="shared" si="11"/>
        <v>1.9180000000000001</v>
      </c>
      <c r="AW34" s="4">
        <f t="shared" si="12"/>
        <v>83.158896289248332</v>
      </c>
      <c r="AX34" s="4">
        <f t="shared" si="13"/>
        <v>0.4556830031282586</v>
      </c>
      <c r="AY34" s="4">
        <f t="shared" si="14"/>
        <v>9.2283628779979143E-2</v>
      </c>
      <c r="AZ34" s="4">
        <f t="shared" si="15"/>
        <v>0.4520333680917622</v>
      </c>
      <c r="BA34" s="4">
        <f t="shared" si="16"/>
        <v>45.568300312825862</v>
      </c>
      <c r="BB34" s="4">
        <f t="shared" si="17"/>
        <v>9.228362877997915</v>
      </c>
      <c r="BC34" s="4">
        <f t="shared" si="18"/>
        <v>45.203336809176221</v>
      </c>
      <c r="BD34" s="4">
        <f t="shared" si="19"/>
        <v>100</v>
      </c>
    </row>
    <row r="35" spans="1:56" s="3" customFormat="1" ht="12.95" customHeight="1" x14ac:dyDescent="0.2">
      <c r="A35" s="3">
        <v>16</v>
      </c>
      <c r="B35" s="2">
        <v>42955</v>
      </c>
      <c r="C35" s="17" t="s">
        <v>9</v>
      </c>
      <c r="D35" s="3">
        <v>246.86</v>
      </c>
      <c r="E35" s="52">
        <v>2968.56</v>
      </c>
      <c r="F35" s="52">
        <v>2994.4599999999996</v>
      </c>
      <c r="G35" s="52">
        <v>-1392.76</v>
      </c>
      <c r="H35" s="5" t="s">
        <v>23</v>
      </c>
      <c r="I35" s="5" t="s">
        <v>385</v>
      </c>
      <c r="J35" s="3" t="s">
        <v>376</v>
      </c>
      <c r="K35" s="3" t="s">
        <v>354</v>
      </c>
      <c r="L35" s="3">
        <v>3</v>
      </c>
      <c r="M35" s="4">
        <v>0.3833333333333333</v>
      </c>
      <c r="N35" s="4">
        <v>14.813333333333333</v>
      </c>
      <c r="O35" s="4">
        <v>2.4233333333333333</v>
      </c>
      <c r="P35" s="4">
        <v>51.833333333333336</v>
      </c>
      <c r="Q35" s="4">
        <v>21.276666666666667</v>
      </c>
      <c r="R35" s="4">
        <v>0.71333333333333326</v>
      </c>
      <c r="S35" s="4">
        <v>0.20333333333333337</v>
      </c>
      <c r="T35" s="4">
        <v>0.19333333333333336</v>
      </c>
      <c r="U35" s="4">
        <v>7.503333333333333</v>
      </c>
      <c r="V35" s="4">
        <v>0.08</v>
      </c>
      <c r="W35" s="4">
        <v>99.45</v>
      </c>
      <c r="X35" s="4">
        <v>59.96</v>
      </c>
      <c r="Y35" s="4">
        <v>0.27666666666666667</v>
      </c>
      <c r="Z35" s="4">
        <v>8.2199999999999989</v>
      </c>
      <c r="AA35" s="4">
        <v>1.0600000000000003</v>
      </c>
      <c r="AB35" s="4">
        <v>19.3</v>
      </c>
      <c r="AC35" s="4">
        <v>8.4866666666666664</v>
      </c>
      <c r="AD35" s="4">
        <v>0.20333333333333337</v>
      </c>
      <c r="AE35" s="4">
        <v>0.06</v>
      </c>
      <c r="AF35" s="4">
        <v>0.06</v>
      </c>
      <c r="AG35" s="4">
        <v>2.34</v>
      </c>
      <c r="AH35" s="4">
        <v>2.3333333333333334E-2</v>
      </c>
      <c r="AI35" s="4">
        <v>100</v>
      </c>
      <c r="AJ35" s="4">
        <v>6</v>
      </c>
      <c r="AK35" s="4">
        <f t="shared" si="0"/>
        <v>2.7685123415610406E-2</v>
      </c>
      <c r="AL35" s="4">
        <f t="shared" si="1"/>
        <v>0.82254836557705124</v>
      </c>
      <c r="AM35" s="4">
        <f t="shared" si="2"/>
        <v>0.10607071380920616</v>
      </c>
      <c r="AN35" s="4">
        <f t="shared" si="3"/>
        <v>1.9312875250166779</v>
      </c>
      <c r="AO35" s="4">
        <f t="shared" si="4"/>
        <v>0.84923282188125415</v>
      </c>
      <c r="AP35" s="4">
        <f t="shared" si="5"/>
        <v>2.0346897931954638E-2</v>
      </c>
      <c r="AQ35" s="4">
        <f t="shared" si="6"/>
        <v>6.00400266844563E-3</v>
      </c>
      <c r="AR35" s="4">
        <f t="shared" si="7"/>
        <v>6.00400266844563E-3</v>
      </c>
      <c r="AS35" s="4">
        <f t="shared" si="8"/>
        <v>0.23415610406937956</v>
      </c>
      <c r="AT35" s="4">
        <f t="shared" si="9"/>
        <v>2.3348899266177454E-3</v>
      </c>
      <c r="AU35" s="4">
        <f t="shared" si="10"/>
        <v>4.0056704469646434</v>
      </c>
      <c r="AV35" s="4">
        <f t="shared" si="11"/>
        <v>1.9059372915276851</v>
      </c>
      <c r="AW35" s="4">
        <f t="shared" si="12"/>
        <v>77.840909090909093</v>
      </c>
      <c r="AX35" s="4">
        <f t="shared" si="13"/>
        <v>0.43157157857892886</v>
      </c>
      <c r="AY35" s="4">
        <f t="shared" si="14"/>
        <v>0.12285614280714034</v>
      </c>
      <c r="AZ35" s="4">
        <f t="shared" si="15"/>
        <v>0.44557227861393067</v>
      </c>
      <c r="BA35" s="4">
        <f t="shared" si="16"/>
        <v>43.157157857892884</v>
      </c>
      <c r="BB35" s="4">
        <f t="shared" si="17"/>
        <v>12.285614280714034</v>
      </c>
      <c r="BC35" s="4">
        <f t="shared" si="18"/>
        <v>44.557227861393066</v>
      </c>
      <c r="BD35" s="4">
        <f t="shared" si="19"/>
        <v>99.999999999999986</v>
      </c>
    </row>
    <row r="36" spans="1:56" s="3" customFormat="1" ht="12.95" customHeight="1" x14ac:dyDescent="0.2">
      <c r="B36" s="2">
        <v>42955</v>
      </c>
      <c r="C36" s="17" t="s">
        <v>9</v>
      </c>
      <c r="D36" s="3">
        <v>246.86</v>
      </c>
      <c r="E36" s="52">
        <v>2968.56</v>
      </c>
      <c r="F36" s="52">
        <v>2994.4599999999996</v>
      </c>
      <c r="G36" s="52">
        <v>-1392.76</v>
      </c>
      <c r="H36" s="5" t="s">
        <v>23</v>
      </c>
      <c r="I36" s="5" t="s">
        <v>385</v>
      </c>
      <c r="J36" s="3" t="s">
        <v>376</v>
      </c>
      <c r="K36" s="3" t="s">
        <v>355</v>
      </c>
      <c r="L36" s="3">
        <v>2</v>
      </c>
      <c r="M36" s="4">
        <v>0.36</v>
      </c>
      <c r="N36" s="4">
        <v>15.205</v>
      </c>
      <c r="O36" s="4">
        <v>2.355</v>
      </c>
      <c r="P36" s="4">
        <v>51.844999999999999</v>
      </c>
      <c r="Q36" s="4">
        <v>20.175000000000001</v>
      </c>
      <c r="R36" s="4">
        <v>0.54</v>
      </c>
      <c r="S36" s="4">
        <v>0.22500000000000001</v>
      </c>
      <c r="T36" s="4">
        <v>0.22500000000000001</v>
      </c>
      <c r="U36" s="4">
        <v>7.81</v>
      </c>
      <c r="V36" s="4">
        <v>0.1</v>
      </c>
      <c r="W36" s="4">
        <v>98.85</v>
      </c>
      <c r="X36" s="4">
        <v>59.980000000000004</v>
      </c>
      <c r="Y36" s="4">
        <v>0.26500000000000001</v>
      </c>
      <c r="Z36" s="4">
        <v>8.4749999999999996</v>
      </c>
      <c r="AA36" s="4">
        <v>1.04</v>
      </c>
      <c r="AB36" s="4">
        <v>19.39</v>
      </c>
      <c r="AC36" s="4">
        <v>8.0849999999999991</v>
      </c>
      <c r="AD36" s="4">
        <v>0.15</v>
      </c>
      <c r="AE36" s="4">
        <v>6.5000000000000002E-2</v>
      </c>
      <c r="AF36" s="4">
        <v>7.0000000000000007E-2</v>
      </c>
      <c r="AG36" s="4">
        <v>2.4450000000000003</v>
      </c>
      <c r="AH36" s="4">
        <v>0.03</v>
      </c>
      <c r="AI36" s="4">
        <v>100</v>
      </c>
      <c r="AJ36" s="4">
        <v>6</v>
      </c>
      <c r="AK36" s="4">
        <f t="shared" si="0"/>
        <v>2.6508836278759586E-2</v>
      </c>
      <c r="AL36" s="4">
        <f t="shared" si="1"/>
        <v>0.8477825941980659</v>
      </c>
      <c r="AM36" s="4">
        <f t="shared" si="2"/>
        <v>0.10403467822607536</v>
      </c>
      <c r="AN36" s="4">
        <f t="shared" si="3"/>
        <v>1.9396465488496164</v>
      </c>
      <c r="AO36" s="4">
        <f t="shared" si="4"/>
        <v>0.80876958986328762</v>
      </c>
      <c r="AP36" s="4">
        <f t="shared" si="5"/>
        <v>1.5005001667222406E-2</v>
      </c>
      <c r="AQ36" s="4">
        <f t="shared" si="6"/>
        <v>6.5021673891297099E-3</v>
      </c>
      <c r="AR36" s="4">
        <f t="shared" si="7"/>
        <v>7.0023341113704569E-3</v>
      </c>
      <c r="AS36" s="4">
        <f t="shared" si="8"/>
        <v>0.24458152717572526</v>
      </c>
      <c r="AT36" s="4">
        <f t="shared" si="9"/>
        <v>3.001000333444481E-3</v>
      </c>
      <c r="AU36" s="4">
        <f t="shared" si="10"/>
        <v>4.0028342780926973</v>
      </c>
      <c r="AV36" s="4">
        <f t="shared" si="11"/>
        <v>1.9011337112370787</v>
      </c>
      <c r="AW36" s="4">
        <f t="shared" si="12"/>
        <v>77.609890109890102</v>
      </c>
      <c r="AX36" s="4">
        <f t="shared" si="13"/>
        <v>0.44593528018942385</v>
      </c>
      <c r="AY36" s="4">
        <f t="shared" si="14"/>
        <v>0.12865035516969223</v>
      </c>
      <c r="AZ36" s="4">
        <f t="shared" si="15"/>
        <v>0.42541436464088395</v>
      </c>
      <c r="BA36" s="4">
        <f t="shared" si="16"/>
        <v>44.593528018942386</v>
      </c>
      <c r="BB36" s="4">
        <f t="shared" si="17"/>
        <v>12.865035516969222</v>
      </c>
      <c r="BC36" s="4">
        <f t="shared" si="18"/>
        <v>42.541436464088392</v>
      </c>
      <c r="BD36" s="4">
        <f t="shared" si="19"/>
        <v>100</v>
      </c>
    </row>
    <row r="37" spans="1:56" s="3" customFormat="1" ht="12.95" customHeight="1" x14ac:dyDescent="0.2">
      <c r="B37" s="2">
        <v>42955</v>
      </c>
      <c r="C37" s="17" t="s">
        <v>9</v>
      </c>
      <c r="D37" s="3">
        <v>246.86</v>
      </c>
      <c r="E37" s="52">
        <v>2968.56</v>
      </c>
      <c r="F37" s="52">
        <v>2994.4599999999996</v>
      </c>
      <c r="G37" s="52">
        <v>-1392.76</v>
      </c>
      <c r="H37" s="5" t="s">
        <v>23</v>
      </c>
      <c r="I37" s="5" t="s">
        <v>385</v>
      </c>
      <c r="J37" s="3" t="s">
        <v>376</v>
      </c>
      <c r="K37" s="3" t="s">
        <v>356</v>
      </c>
      <c r="L37" s="3">
        <v>3</v>
      </c>
      <c r="M37" s="4">
        <v>0.34666666666666668</v>
      </c>
      <c r="N37" s="4">
        <v>15.88</v>
      </c>
      <c r="O37" s="4">
        <v>2.6033333333333331</v>
      </c>
      <c r="P37" s="4">
        <v>51.81</v>
      </c>
      <c r="Q37" s="4">
        <v>18.883333333333336</v>
      </c>
      <c r="R37" s="4">
        <v>0.50666666666666671</v>
      </c>
      <c r="S37" s="4">
        <v>0.22999999999999998</v>
      </c>
      <c r="T37" s="4">
        <v>0.23333333333333331</v>
      </c>
      <c r="U37" s="4">
        <v>8.5566666666666666</v>
      </c>
      <c r="V37" s="4">
        <v>8.666666666666667E-2</v>
      </c>
      <c r="W37" s="4">
        <v>99.143333333333331</v>
      </c>
      <c r="X37" s="4">
        <v>59.963333333333331</v>
      </c>
      <c r="Y37" s="4">
        <v>0.25</v>
      </c>
      <c r="Z37" s="4">
        <v>8.82</v>
      </c>
      <c r="AA37" s="4">
        <v>1.1433333333333333</v>
      </c>
      <c r="AB37" s="4">
        <v>19.306666666666668</v>
      </c>
      <c r="AC37" s="4">
        <v>7.543333333333333</v>
      </c>
      <c r="AD37" s="4">
        <v>0.14000000000000001</v>
      </c>
      <c r="AE37" s="4">
        <v>6.6666666666666666E-2</v>
      </c>
      <c r="AF37" s="4">
        <v>7.3333333333333348E-2</v>
      </c>
      <c r="AG37" s="4">
        <v>2.6666666666666665</v>
      </c>
      <c r="AH37" s="4">
        <v>2.3333333333333334E-2</v>
      </c>
      <c r="AI37" s="4">
        <v>100</v>
      </c>
      <c r="AJ37" s="4">
        <v>6</v>
      </c>
      <c r="AK37" s="4">
        <f t="shared" si="0"/>
        <v>2.501528711990661E-2</v>
      </c>
      <c r="AL37" s="4">
        <f t="shared" si="1"/>
        <v>0.88253932959030523</v>
      </c>
      <c r="AM37" s="4">
        <f t="shared" si="2"/>
        <v>0.11440324642837289</v>
      </c>
      <c r="AN37" s="4">
        <f t="shared" si="3"/>
        <v>1.931847239979988</v>
      </c>
      <c r="AO37" s="4">
        <f t="shared" si="4"/>
        <v>0.7547945966979821</v>
      </c>
      <c r="AP37" s="4">
        <f t="shared" si="5"/>
        <v>1.4008560787147703E-2</v>
      </c>
      <c r="AQ37" s="4">
        <f t="shared" si="6"/>
        <v>6.6707432319750961E-3</v>
      </c>
      <c r="AR37" s="4">
        <f t="shared" si="7"/>
        <v>7.3378175551726066E-3</v>
      </c>
      <c r="AS37" s="4">
        <f t="shared" si="8"/>
        <v>0.26682972927900384</v>
      </c>
      <c r="AT37" s="4">
        <f t="shared" si="9"/>
        <v>2.3347601311912835E-3</v>
      </c>
      <c r="AU37" s="4">
        <f t="shared" si="10"/>
        <v>4.005781310801046</v>
      </c>
      <c r="AV37" s="4">
        <f t="shared" si="11"/>
        <v>1.9041636555672912</v>
      </c>
      <c r="AW37" s="4">
        <f t="shared" si="12"/>
        <v>76.784677887405692</v>
      </c>
      <c r="AX37" s="4">
        <f t="shared" si="13"/>
        <v>0.46347871781397793</v>
      </c>
      <c r="AY37" s="4">
        <f t="shared" si="14"/>
        <v>0.14012961989840603</v>
      </c>
      <c r="AZ37" s="4">
        <f t="shared" si="15"/>
        <v>0.39639166228761602</v>
      </c>
      <c r="BA37" s="4">
        <f t="shared" si="16"/>
        <v>46.347871781397792</v>
      </c>
      <c r="BB37" s="4">
        <f t="shared" si="17"/>
        <v>14.012961989840603</v>
      </c>
      <c r="BC37" s="4">
        <f t="shared" si="18"/>
        <v>39.639166228761603</v>
      </c>
      <c r="BD37" s="4">
        <f t="shared" si="19"/>
        <v>100</v>
      </c>
    </row>
    <row r="38" spans="1:56" s="3" customFormat="1" ht="12.95" customHeight="1" x14ac:dyDescent="0.2">
      <c r="A38" s="3">
        <v>17</v>
      </c>
      <c r="B38" s="2">
        <v>42957</v>
      </c>
      <c r="C38" s="17" t="s">
        <v>10</v>
      </c>
      <c r="D38" s="3">
        <v>246.91</v>
      </c>
      <c r="E38" s="5">
        <v>2968.5099999999998</v>
      </c>
      <c r="F38" s="5">
        <v>2994.4099999999994</v>
      </c>
      <c r="G38" s="5">
        <v>-1392.7099999999998</v>
      </c>
      <c r="H38" s="5" t="s">
        <v>23</v>
      </c>
      <c r="I38" s="5" t="s">
        <v>386</v>
      </c>
      <c r="J38" s="3" t="s">
        <v>370</v>
      </c>
      <c r="K38" s="3" t="s">
        <v>356</v>
      </c>
      <c r="L38" s="3">
        <v>2</v>
      </c>
      <c r="M38" s="4">
        <v>0.32</v>
      </c>
      <c r="N38" s="4">
        <v>14.645</v>
      </c>
      <c r="O38" s="4">
        <v>2.2050000000000001</v>
      </c>
      <c r="P38" s="4">
        <v>52.545000000000002</v>
      </c>
      <c r="Q38" s="4">
        <v>21.439999999999998</v>
      </c>
      <c r="R38" s="4">
        <v>0.59000000000000008</v>
      </c>
      <c r="S38" s="4">
        <v>0.1</v>
      </c>
      <c r="T38" s="4">
        <v>0.22500000000000001</v>
      </c>
      <c r="U38" s="4">
        <v>7.76</v>
      </c>
      <c r="V38" s="4">
        <v>9.5000000000000001E-2</v>
      </c>
      <c r="W38" s="4">
        <v>99.954999999999998</v>
      </c>
      <c r="X38" s="4">
        <v>60.01</v>
      </c>
      <c r="Y38" s="4">
        <v>0.22999999999999998</v>
      </c>
      <c r="Z38" s="4">
        <v>8.09</v>
      </c>
      <c r="AA38" s="4">
        <v>0.96499999999999997</v>
      </c>
      <c r="AB38" s="4">
        <v>19.475000000000001</v>
      </c>
      <c r="AC38" s="4">
        <v>8.5150000000000006</v>
      </c>
      <c r="AD38" s="4">
        <v>0.16499999999999998</v>
      </c>
      <c r="AE38" s="4">
        <v>0.03</v>
      </c>
      <c r="AF38" s="4">
        <v>7.0000000000000007E-2</v>
      </c>
      <c r="AG38" s="4">
        <v>2.4050000000000002</v>
      </c>
      <c r="AH38" s="4">
        <v>0.03</v>
      </c>
      <c r="AI38" s="4">
        <v>100</v>
      </c>
      <c r="AJ38" s="4">
        <v>6</v>
      </c>
      <c r="AK38" s="4">
        <f t="shared" si="0"/>
        <v>2.2996167305449091E-2</v>
      </c>
      <c r="AL38" s="4">
        <f t="shared" si="1"/>
        <v>0.80886518913514416</v>
      </c>
      <c r="AM38" s="4">
        <f t="shared" si="2"/>
        <v>9.648391934677554E-2</v>
      </c>
      <c r="AN38" s="4">
        <f t="shared" si="3"/>
        <v>1.9471754707548745</v>
      </c>
      <c r="AO38" s="4">
        <f t="shared" si="4"/>
        <v>0.85135810698216974</v>
      </c>
      <c r="AP38" s="4">
        <f t="shared" si="5"/>
        <v>1.6497250458256955E-2</v>
      </c>
      <c r="AQ38" s="4">
        <f t="shared" si="6"/>
        <v>2.9995000833194468E-3</v>
      </c>
      <c r="AR38" s="4">
        <f t="shared" si="7"/>
        <v>6.9988335277453772E-3</v>
      </c>
      <c r="AS38" s="4">
        <f t="shared" si="8"/>
        <v>0.24045992334610902</v>
      </c>
      <c r="AT38" s="4">
        <f t="shared" si="9"/>
        <v>2.9995000833194468E-3</v>
      </c>
      <c r="AU38" s="4">
        <f t="shared" si="10"/>
        <v>3.9968338610231635</v>
      </c>
      <c r="AV38" s="4">
        <f t="shared" si="11"/>
        <v>1.9006832194634231</v>
      </c>
      <c r="AW38" s="4">
        <f t="shared" si="12"/>
        <v>77.084325869461651</v>
      </c>
      <c r="AX38" s="4">
        <f t="shared" si="13"/>
        <v>0.42556549184639658</v>
      </c>
      <c r="AY38" s="4">
        <f t="shared" si="14"/>
        <v>0.12651236191478168</v>
      </c>
      <c r="AZ38" s="4">
        <f t="shared" si="15"/>
        <v>0.44792214623882165</v>
      </c>
      <c r="BA38" s="4">
        <f t="shared" si="16"/>
        <v>42.556549184639657</v>
      </c>
      <c r="BB38" s="4">
        <f t="shared" si="17"/>
        <v>12.651236191478169</v>
      </c>
      <c r="BC38" s="4">
        <f t="shared" si="18"/>
        <v>44.792214623882167</v>
      </c>
      <c r="BD38" s="4">
        <f t="shared" si="19"/>
        <v>100</v>
      </c>
    </row>
    <row r="39" spans="1:56" s="3" customFormat="1" ht="12.95" customHeight="1" x14ac:dyDescent="0.2">
      <c r="B39" s="2">
        <v>42957</v>
      </c>
      <c r="C39" s="17" t="s">
        <v>10</v>
      </c>
      <c r="D39" s="3">
        <v>246.91</v>
      </c>
      <c r="E39" s="5">
        <v>2968.5099999999998</v>
      </c>
      <c r="F39" s="5">
        <v>2994.4099999999994</v>
      </c>
      <c r="G39" s="5">
        <v>-1392.7099999999998</v>
      </c>
      <c r="H39" s="5" t="s">
        <v>23</v>
      </c>
      <c r="I39" s="5" t="s">
        <v>386</v>
      </c>
      <c r="J39" s="3" t="s">
        <v>370</v>
      </c>
      <c r="K39" s="3" t="s">
        <v>357</v>
      </c>
      <c r="L39" s="3">
        <v>3</v>
      </c>
      <c r="M39" s="4">
        <v>0.33</v>
      </c>
      <c r="N39" s="4">
        <v>15.339999999999998</v>
      </c>
      <c r="O39" s="4">
        <v>2.7533333333333339</v>
      </c>
      <c r="P39" s="4">
        <v>51.863333333333337</v>
      </c>
      <c r="Q39" s="4">
        <v>19.863333333333333</v>
      </c>
      <c r="R39" s="4">
        <v>0.54666666666666663</v>
      </c>
      <c r="S39" s="4">
        <v>0.17666666666666667</v>
      </c>
      <c r="T39" s="4">
        <v>0.23666666666666666</v>
      </c>
      <c r="U39" s="4">
        <v>8.586666666666666</v>
      </c>
      <c r="V39" s="4">
        <v>0.12</v>
      </c>
      <c r="W39" s="4">
        <v>99.863333333333344</v>
      </c>
      <c r="X39" s="4">
        <v>59.943333333333328</v>
      </c>
      <c r="Y39" s="4">
        <v>0.23666666666666666</v>
      </c>
      <c r="Z39" s="4">
        <v>8.4800000000000022</v>
      </c>
      <c r="AA39" s="4">
        <v>1.2066666666666668</v>
      </c>
      <c r="AB39" s="4">
        <v>19.239999999999998</v>
      </c>
      <c r="AC39" s="4">
        <v>7.8933333333333335</v>
      </c>
      <c r="AD39" s="4">
        <v>0.15333333333333332</v>
      </c>
      <c r="AE39" s="4">
        <v>5.000000000000001E-2</v>
      </c>
      <c r="AF39" s="4">
        <v>7.3333333333333348E-2</v>
      </c>
      <c r="AG39" s="4">
        <v>2.6633333333333336</v>
      </c>
      <c r="AH39" s="4">
        <v>3.6666666666666667E-2</v>
      </c>
      <c r="AI39" s="4">
        <v>100</v>
      </c>
      <c r="AJ39" s="4">
        <v>6</v>
      </c>
      <c r="AK39" s="4">
        <f t="shared" si="0"/>
        <v>2.3689039648556971E-2</v>
      </c>
      <c r="AL39" s="4">
        <f t="shared" si="1"/>
        <v>0.84880164599899932</v>
      </c>
      <c r="AM39" s="4">
        <f t="shared" si="2"/>
        <v>0.12078073736306513</v>
      </c>
      <c r="AN39" s="4">
        <f t="shared" si="3"/>
        <v>1.9258188288939553</v>
      </c>
      <c r="AO39" s="4">
        <f t="shared" si="4"/>
        <v>0.79007951954623823</v>
      </c>
      <c r="AP39" s="4">
        <f t="shared" si="5"/>
        <v>1.5347828504698883E-2</v>
      </c>
      <c r="AQ39" s="4">
        <f t="shared" si="6"/>
        <v>5.004726686314854E-3</v>
      </c>
      <c r="AR39" s="4">
        <f t="shared" si="7"/>
        <v>7.3402658065951192E-3</v>
      </c>
      <c r="AS39" s="4">
        <f t="shared" si="8"/>
        <v>0.26658510815770453</v>
      </c>
      <c r="AT39" s="4">
        <f t="shared" si="9"/>
        <v>3.6701329032975591E-3</v>
      </c>
      <c r="AU39" s="4">
        <f t="shared" si="10"/>
        <v>4.007117833509426</v>
      </c>
      <c r="AV39" s="4">
        <f t="shared" si="11"/>
        <v>1.9054662737029422</v>
      </c>
      <c r="AW39" s="4">
        <f t="shared" si="12"/>
        <v>76.099311995213881</v>
      </c>
      <c r="AX39" s="4">
        <f t="shared" si="13"/>
        <v>0.4454561372789354</v>
      </c>
      <c r="AY39" s="4">
        <f t="shared" si="14"/>
        <v>0.13990544563123794</v>
      </c>
      <c r="AZ39" s="4">
        <f t="shared" si="15"/>
        <v>0.41463841708982657</v>
      </c>
      <c r="BA39" s="4">
        <f t="shared" si="16"/>
        <v>44.545613727893539</v>
      </c>
      <c r="BB39" s="4">
        <f t="shared" si="17"/>
        <v>13.990544563123795</v>
      </c>
      <c r="BC39" s="4">
        <f t="shared" si="18"/>
        <v>41.463841708982656</v>
      </c>
      <c r="BD39" s="4">
        <f t="shared" si="19"/>
        <v>99.999999999999986</v>
      </c>
    </row>
    <row r="40" spans="1:56" s="3" customFormat="1" ht="12.95" customHeight="1" x14ac:dyDescent="0.2">
      <c r="B40" s="2">
        <v>42957</v>
      </c>
      <c r="C40" s="17" t="s">
        <v>10</v>
      </c>
      <c r="D40" s="3">
        <v>246.91</v>
      </c>
      <c r="E40" s="5">
        <v>2968.56</v>
      </c>
      <c r="F40" s="5">
        <v>2994.4599999999996</v>
      </c>
      <c r="G40" s="5">
        <v>-1392.76</v>
      </c>
      <c r="H40" s="5" t="s">
        <v>23</v>
      </c>
      <c r="I40" s="5" t="s">
        <v>386</v>
      </c>
      <c r="J40" s="3" t="s">
        <v>370</v>
      </c>
      <c r="K40" s="3" t="s">
        <v>358</v>
      </c>
      <c r="L40" s="3">
        <v>3</v>
      </c>
      <c r="M40" s="4">
        <v>0.36333333333333329</v>
      </c>
      <c r="N40" s="4">
        <v>15.103333333333333</v>
      </c>
      <c r="O40" s="4">
        <v>2.4433333333333334</v>
      </c>
      <c r="P40" s="4">
        <v>52.903333333333336</v>
      </c>
      <c r="Q40" s="4">
        <v>20.66</v>
      </c>
      <c r="R40" s="4">
        <v>0.47000000000000003</v>
      </c>
      <c r="S40" s="4">
        <v>0.33666666666666667</v>
      </c>
      <c r="T40" s="4">
        <v>0.22999999999999998</v>
      </c>
      <c r="U40" s="4">
        <v>8.4433333333333334</v>
      </c>
      <c r="V40" s="4">
        <v>0.10000000000000002</v>
      </c>
      <c r="W40" s="4">
        <v>101.05333333333333</v>
      </c>
      <c r="X40" s="4">
        <v>59.986666666666672</v>
      </c>
      <c r="Y40" s="4">
        <v>0.25666666666666665</v>
      </c>
      <c r="Z40" s="4">
        <v>8.2566666666666659</v>
      </c>
      <c r="AA40" s="4">
        <v>1.0566666666666666</v>
      </c>
      <c r="AB40" s="4">
        <v>19.403333333333332</v>
      </c>
      <c r="AC40" s="4">
        <v>8.1166666666666671</v>
      </c>
      <c r="AD40" s="4">
        <v>0.13</v>
      </c>
      <c r="AE40" s="4">
        <v>0.10000000000000002</v>
      </c>
      <c r="AF40" s="4">
        <v>7.0000000000000007E-2</v>
      </c>
      <c r="AG40" s="4">
        <v>2.5866666666666664</v>
      </c>
      <c r="AH40" s="4">
        <v>0.03</v>
      </c>
      <c r="AI40" s="4">
        <v>100</v>
      </c>
      <c r="AJ40" s="4">
        <v>6</v>
      </c>
      <c r="AK40" s="4">
        <f t="shared" si="0"/>
        <v>2.5672371638141806E-2</v>
      </c>
      <c r="AL40" s="4">
        <f t="shared" si="1"/>
        <v>0.82585018893087336</v>
      </c>
      <c r="AM40" s="4">
        <f t="shared" si="2"/>
        <v>0.10569015336741497</v>
      </c>
      <c r="AN40" s="4">
        <f t="shared" si="3"/>
        <v>1.940764614358746</v>
      </c>
      <c r="AO40" s="4">
        <f t="shared" si="4"/>
        <v>0.81184707712825066</v>
      </c>
      <c r="AP40" s="4">
        <f t="shared" si="5"/>
        <v>1.300288953100689E-2</v>
      </c>
      <c r="AQ40" s="4">
        <f t="shared" si="6"/>
        <v>1.0002222716159147E-2</v>
      </c>
      <c r="AR40" s="4">
        <f t="shared" si="7"/>
        <v>7.0015559013114027E-3</v>
      </c>
      <c r="AS40" s="4">
        <f t="shared" si="8"/>
        <v>0.25872416092464989</v>
      </c>
      <c r="AT40" s="4">
        <f t="shared" si="9"/>
        <v>3.0006668148477435E-3</v>
      </c>
      <c r="AU40" s="4">
        <f t="shared" si="10"/>
        <v>4.0015559013114022</v>
      </c>
      <c r="AV40" s="4">
        <f t="shared" si="11"/>
        <v>1.8964214269837738</v>
      </c>
      <c r="AW40" s="4">
        <f t="shared" si="12"/>
        <v>76.14509683369198</v>
      </c>
      <c r="AX40" s="4">
        <f t="shared" si="13"/>
        <v>0.43547819971870605</v>
      </c>
      <c r="AY40" s="4">
        <f t="shared" si="14"/>
        <v>0.13642756680731366</v>
      </c>
      <c r="AZ40" s="4">
        <f t="shared" si="15"/>
        <v>0.42809423347398035</v>
      </c>
      <c r="BA40" s="4">
        <f t="shared" si="16"/>
        <v>43.547819971870602</v>
      </c>
      <c r="BB40" s="4">
        <f t="shared" si="17"/>
        <v>13.642756680731367</v>
      </c>
      <c r="BC40" s="4">
        <f t="shared" si="18"/>
        <v>42.809423347398038</v>
      </c>
      <c r="BD40" s="4">
        <f t="shared" si="19"/>
        <v>100</v>
      </c>
    </row>
    <row r="41" spans="1:56" s="3" customFormat="1" ht="12.95" customHeight="1" x14ac:dyDescent="0.2">
      <c r="A41" s="3">
        <v>18</v>
      </c>
      <c r="B41" s="2">
        <v>42955</v>
      </c>
      <c r="C41" s="17" t="s">
        <v>312</v>
      </c>
      <c r="D41" s="3">
        <v>257.44</v>
      </c>
      <c r="E41" s="5">
        <v>2979.1899999999996</v>
      </c>
      <c r="F41" s="5">
        <v>3005.0899999999992</v>
      </c>
      <c r="G41" s="5">
        <v>-1403.3899999999996</v>
      </c>
      <c r="H41" s="5" t="s">
        <v>25</v>
      </c>
      <c r="I41" s="5" t="s">
        <v>386</v>
      </c>
      <c r="J41" s="3" t="s">
        <v>370</v>
      </c>
      <c r="K41" s="3" t="s">
        <v>354</v>
      </c>
      <c r="L41" s="3">
        <v>8</v>
      </c>
      <c r="M41" s="4">
        <v>0.26624999999999999</v>
      </c>
      <c r="N41" s="4">
        <v>15.26125</v>
      </c>
      <c r="O41" s="4">
        <v>0.65250000000000008</v>
      </c>
      <c r="P41" s="4">
        <v>54.236249999999998</v>
      </c>
      <c r="Q41" s="4">
        <v>22.431249999999999</v>
      </c>
      <c r="R41" s="4">
        <v>7.8750000000000001E-2</v>
      </c>
      <c r="S41" s="4">
        <v>4.2500000000000003E-2</v>
      </c>
      <c r="T41" s="4">
        <v>0.21874999999999997</v>
      </c>
      <c r="U41" s="4">
        <v>6.5525000000000002</v>
      </c>
      <c r="V41" s="4">
        <v>9.4999999999999987E-2</v>
      </c>
      <c r="W41" s="4">
        <v>99.856250000000003</v>
      </c>
      <c r="X41" s="4">
        <v>60.05</v>
      </c>
      <c r="Y41" s="4">
        <v>0.18749999999999997</v>
      </c>
      <c r="Z41" s="4">
        <v>8.3999999999999986</v>
      </c>
      <c r="AA41" s="4">
        <v>0.28500000000000003</v>
      </c>
      <c r="AB41" s="4">
        <v>20.033750000000001</v>
      </c>
      <c r="AC41" s="4">
        <v>8.8775000000000013</v>
      </c>
      <c r="AD41" s="4">
        <v>2.1249999999999998E-2</v>
      </c>
      <c r="AE41" s="4">
        <v>1.1250000000000001E-2</v>
      </c>
      <c r="AF41" s="4">
        <v>7.0000000000000007E-2</v>
      </c>
      <c r="AG41" s="4">
        <v>2.0237500000000002</v>
      </c>
      <c r="AH41" s="4">
        <v>0.03</v>
      </c>
      <c r="AI41" s="4">
        <v>100</v>
      </c>
      <c r="AJ41" s="4">
        <v>6</v>
      </c>
      <c r="AK41" s="4">
        <f t="shared" si="0"/>
        <v>1.8734388009991672E-2</v>
      </c>
      <c r="AL41" s="4">
        <f t="shared" si="1"/>
        <v>0.83930058284762687</v>
      </c>
      <c r="AM41" s="4">
        <f t="shared" si="2"/>
        <v>2.847626977518735E-2</v>
      </c>
      <c r="AN41" s="4">
        <f t="shared" si="3"/>
        <v>2.0017069109075774</v>
      </c>
      <c r="AO41" s="4">
        <f t="shared" si="4"/>
        <v>0.88701082431307265</v>
      </c>
      <c r="AP41" s="4">
        <f t="shared" si="5"/>
        <v>2.1232306411323896E-3</v>
      </c>
      <c r="AQ41" s="4">
        <f t="shared" si="6"/>
        <v>1.1240632805995007E-3</v>
      </c>
      <c r="AR41" s="4">
        <f t="shared" si="7"/>
        <v>6.9941715237302263E-3</v>
      </c>
      <c r="AS41" s="4">
        <f t="shared" si="8"/>
        <v>0.20220649458784351</v>
      </c>
      <c r="AT41" s="4">
        <f t="shared" si="9"/>
        <v>2.9975020815986679E-3</v>
      </c>
      <c r="AU41" s="4">
        <f t="shared" si="10"/>
        <v>3.9906744379683596</v>
      </c>
      <c r="AV41" s="4">
        <f t="shared" si="11"/>
        <v>1.928517901748543</v>
      </c>
      <c r="AW41" s="4">
        <f t="shared" si="12"/>
        <v>80.585202062597432</v>
      </c>
      <c r="AX41" s="4">
        <f t="shared" si="13"/>
        <v>0.43520497377112871</v>
      </c>
      <c r="AY41" s="4">
        <f t="shared" si="14"/>
        <v>0.10485072210349072</v>
      </c>
      <c r="AZ41" s="4">
        <f t="shared" si="15"/>
        <v>0.45994430412538057</v>
      </c>
      <c r="BA41" s="4">
        <f t="shared" si="16"/>
        <v>43.520497377112868</v>
      </c>
      <c r="BB41" s="4">
        <f t="shared" si="17"/>
        <v>10.485072210349072</v>
      </c>
      <c r="BC41" s="4">
        <f t="shared" si="18"/>
        <v>45.994430412538058</v>
      </c>
      <c r="BD41" s="4">
        <f t="shared" si="19"/>
        <v>100</v>
      </c>
    </row>
    <row r="42" spans="1:56" s="3" customFormat="1" ht="12.95" customHeight="1" x14ac:dyDescent="0.2">
      <c r="B42" s="2">
        <v>42955</v>
      </c>
      <c r="C42" s="17" t="s">
        <v>312</v>
      </c>
      <c r="D42" s="3">
        <v>257.44</v>
      </c>
      <c r="E42" s="5">
        <v>2979.1899999999996</v>
      </c>
      <c r="F42" s="5">
        <v>3005.0899999999992</v>
      </c>
      <c r="G42" s="5">
        <v>-1403.3899999999996</v>
      </c>
      <c r="H42" s="5" t="s">
        <v>25</v>
      </c>
      <c r="I42" s="5" t="s">
        <v>385</v>
      </c>
      <c r="J42" s="3" t="s">
        <v>370</v>
      </c>
      <c r="K42" s="3" t="s">
        <v>357</v>
      </c>
      <c r="L42" s="3">
        <v>4</v>
      </c>
      <c r="M42" s="4">
        <v>0.26750000000000002</v>
      </c>
      <c r="N42" s="4">
        <v>16.247499999999999</v>
      </c>
      <c r="O42" s="4">
        <v>1.9449999999999998</v>
      </c>
      <c r="P42" s="4">
        <v>53.502500000000005</v>
      </c>
      <c r="Q42" s="4">
        <v>20.214999999999996</v>
      </c>
      <c r="R42" s="4">
        <v>0.3775</v>
      </c>
      <c r="S42" s="4">
        <v>0.06</v>
      </c>
      <c r="T42" s="4">
        <v>0.20500000000000002</v>
      </c>
      <c r="U42" s="4">
        <v>7.0025000000000004</v>
      </c>
      <c r="V42" s="4">
        <v>9.5000000000000001E-2</v>
      </c>
      <c r="W42" s="4">
        <v>99.960000000000008</v>
      </c>
      <c r="X42" s="4">
        <v>60.050000000000004</v>
      </c>
      <c r="Y42" s="4">
        <v>0.1875</v>
      </c>
      <c r="Z42" s="4">
        <v>8.8974999999999991</v>
      </c>
      <c r="AA42" s="4">
        <v>0.84249999999999992</v>
      </c>
      <c r="AB42" s="4">
        <v>19.6675</v>
      </c>
      <c r="AC42" s="4">
        <v>7.9649999999999999</v>
      </c>
      <c r="AD42" s="4">
        <v>0.10250000000000001</v>
      </c>
      <c r="AE42" s="4">
        <v>0.02</v>
      </c>
      <c r="AF42" s="4">
        <v>6.25E-2</v>
      </c>
      <c r="AG42" s="4">
        <v>2.1524999999999999</v>
      </c>
      <c r="AH42" s="4">
        <v>2.75E-2</v>
      </c>
      <c r="AI42" s="4">
        <v>100</v>
      </c>
      <c r="AJ42" s="4">
        <v>6</v>
      </c>
      <c r="AK42" s="4">
        <f t="shared" si="0"/>
        <v>1.8734388009991672E-2</v>
      </c>
      <c r="AL42" s="4">
        <f t="shared" si="1"/>
        <v>0.88900915903413813</v>
      </c>
      <c r="AM42" s="4">
        <f t="shared" si="2"/>
        <v>8.4179850124895914E-2</v>
      </c>
      <c r="AN42" s="4">
        <f t="shared" si="3"/>
        <v>1.9651124063280598</v>
      </c>
      <c r="AO42" s="4">
        <f t="shared" si="4"/>
        <v>0.79583680266444623</v>
      </c>
      <c r="AP42" s="4">
        <f t="shared" si="5"/>
        <v>1.0241465445462115E-2</v>
      </c>
      <c r="AQ42" s="4">
        <f t="shared" si="6"/>
        <v>1.9983347210657783E-3</v>
      </c>
      <c r="AR42" s="4">
        <f t="shared" si="7"/>
        <v>6.2447960033305576E-3</v>
      </c>
      <c r="AS42" s="4">
        <f t="shared" si="8"/>
        <v>0.2150707743547044</v>
      </c>
      <c r="AT42" s="4">
        <f t="shared" si="9"/>
        <v>2.7477102414654453E-3</v>
      </c>
      <c r="AU42" s="4">
        <f t="shared" si="10"/>
        <v>3.9891756869275596</v>
      </c>
      <c r="AV42" s="4">
        <f t="shared" si="11"/>
        <v>1.8999167360532889</v>
      </c>
      <c r="AW42" s="4">
        <f t="shared" si="12"/>
        <v>80.520361990950235</v>
      </c>
      <c r="AX42" s="4">
        <f t="shared" si="13"/>
        <v>0.46792006310807255</v>
      </c>
      <c r="AY42" s="4">
        <f t="shared" si="14"/>
        <v>0.11320010518012096</v>
      </c>
      <c r="AZ42" s="4">
        <f t="shared" si="15"/>
        <v>0.41887983171180643</v>
      </c>
      <c r="BA42" s="4">
        <f t="shared" si="16"/>
        <v>46.792006310807253</v>
      </c>
      <c r="BB42" s="4">
        <f t="shared" si="17"/>
        <v>11.320010518012095</v>
      </c>
      <c r="BC42" s="4">
        <f t="shared" si="18"/>
        <v>41.887983171180643</v>
      </c>
      <c r="BD42" s="4">
        <f t="shared" si="19"/>
        <v>100</v>
      </c>
    </row>
    <row r="43" spans="1:56" ht="12.95" customHeight="1" x14ac:dyDescent="0.2">
      <c r="A43" s="3">
        <v>19</v>
      </c>
      <c r="B43" s="2">
        <v>43003</v>
      </c>
      <c r="C43" s="17" t="s">
        <v>339</v>
      </c>
      <c r="D43" s="3">
        <v>246.26</v>
      </c>
      <c r="E43" s="5">
        <v>2986.16</v>
      </c>
      <c r="F43" s="5">
        <v>3012.0599999999995</v>
      </c>
      <c r="G43" s="5">
        <v>-1410.36</v>
      </c>
      <c r="H43" s="5" t="s">
        <v>25</v>
      </c>
      <c r="I43" s="5" t="s">
        <v>385</v>
      </c>
      <c r="J43" s="3" t="s">
        <v>370</v>
      </c>
      <c r="K43" s="3" t="s">
        <v>377</v>
      </c>
      <c r="L43" s="3">
        <v>3</v>
      </c>
      <c r="M43" s="4">
        <v>0.30666666666666664</v>
      </c>
      <c r="N43" s="4">
        <v>15.463333333333333</v>
      </c>
      <c r="O43" s="4">
        <v>1.8633333333333333</v>
      </c>
      <c r="P43" s="4">
        <v>52.343333333333334</v>
      </c>
      <c r="Q43" s="4">
        <v>21.76</v>
      </c>
      <c r="R43" s="4">
        <v>0.35333333333333333</v>
      </c>
      <c r="S43" s="4">
        <v>6.3333333333333339E-2</v>
      </c>
      <c r="T43" s="4">
        <v>0.18666666666666668</v>
      </c>
      <c r="U43" s="4">
        <v>6.5799999999999992</v>
      </c>
      <c r="V43" s="4">
        <v>0.08</v>
      </c>
      <c r="W43" s="4">
        <v>99.043333333333337</v>
      </c>
      <c r="X43" s="4">
        <v>59.943333333333328</v>
      </c>
      <c r="Y43" s="4">
        <v>0.2233333333333333</v>
      </c>
      <c r="Z43" s="4">
        <v>8.5833333333333339</v>
      </c>
      <c r="AA43" s="4">
        <v>0.82</v>
      </c>
      <c r="AB43" s="4">
        <v>19.489999999999998</v>
      </c>
      <c r="AC43" s="4">
        <v>8.68</v>
      </c>
      <c r="AD43" s="4">
        <v>0.10000000000000002</v>
      </c>
      <c r="AE43" s="4">
        <v>0.02</v>
      </c>
      <c r="AF43" s="4">
        <v>0.06</v>
      </c>
      <c r="AG43" s="4">
        <v>2.0500000000000003</v>
      </c>
      <c r="AH43" s="4">
        <v>2.3333333333333334E-2</v>
      </c>
      <c r="AI43" s="4">
        <v>100</v>
      </c>
      <c r="AJ43" s="4">
        <v>6</v>
      </c>
      <c r="AK43" s="4">
        <f t="shared" si="0"/>
        <v>2.2354445865539675E-2</v>
      </c>
      <c r="AL43" s="4">
        <f t="shared" si="1"/>
        <v>0.85914474781738315</v>
      </c>
      <c r="AM43" s="4">
        <f t="shared" si="2"/>
        <v>8.2077517655563592E-2</v>
      </c>
      <c r="AN43" s="4">
        <f t="shared" si="3"/>
        <v>1.9508424623255296</v>
      </c>
      <c r="AO43" s="4">
        <f t="shared" si="4"/>
        <v>0.86882055274425851</v>
      </c>
      <c r="AP43" s="4">
        <f t="shared" si="5"/>
        <v>1.0009453372629708E-2</v>
      </c>
      <c r="AQ43" s="4">
        <f t="shared" si="6"/>
        <v>2.0018906745259413E-3</v>
      </c>
      <c r="AR43" s="4">
        <f t="shared" si="7"/>
        <v>6.0056720235778238E-3</v>
      </c>
      <c r="AS43" s="4">
        <f t="shared" si="8"/>
        <v>0.20519379413890901</v>
      </c>
      <c r="AT43" s="4">
        <f t="shared" si="9"/>
        <v>2.3355391202802651E-3</v>
      </c>
      <c r="AU43" s="4">
        <f t="shared" si="10"/>
        <v>4.0087860757381977</v>
      </c>
      <c r="AV43" s="4">
        <f t="shared" si="11"/>
        <v>1.9331590947005506</v>
      </c>
      <c r="AW43" s="4">
        <f t="shared" si="12"/>
        <v>80.721003134796248</v>
      </c>
      <c r="AX43" s="4">
        <f t="shared" si="13"/>
        <v>0.44442526751812222</v>
      </c>
      <c r="AY43" s="4">
        <f t="shared" si="14"/>
        <v>0.10614428719364861</v>
      </c>
      <c r="AZ43" s="4">
        <f t="shared" si="15"/>
        <v>0.44943044528822923</v>
      </c>
      <c r="BA43" s="4">
        <f t="shared" si="16"/>
        <v>44.442526751812224</v>
      </c>
      <c r="BB43" s="4">
        <f t="shared" si="17"/>
        <v>10.614428719364861</v>
      </c>
      <c r="BC43" s="4">
        <f t="shared" si="18"/>
        <v>44.943044528822924</v>
      </c>
      <c r="BD43" s="4">
        <f t="shared" si="19"/>
        <v>100</v>
      </c>
    </row>
    <row r="44" spans="1:56" ht="12.95" customHeight="1" x14ac:dyDescent="0.2">
      <c r="B44" s="2">
        <v>43003</v>
      </c>
      <c r="C44" s="17" t="s">
        <v>339</v>
      </c>
      <c r="D44" s="3">
        <v>246.26</v>
      </c>
      <c r="E44" s="5">
        <v>2986.16</v>
      </c>
      <c r="F44" s="5">
        <v>3012.0599999999995</v>
      </c>
      <c r="G44" s="5">
        <v>-1410.36</v>
      </c>
      <c r="H44" s="5" t="s">
        <v>25</v>
      </c>
      <c r="I44" s="5" t="s">
        <v>385</v>
      </c>
      <c r="J44" s="3" t="s">
        <v>370</v>
      </c>
      <c r="K44" s="3" t="s">
        <v>355</v>
      </c>
      <c r="L44" s="3">
        <v>3</v>
      </c>
      <c r="M44" s="4">
        <v>0.28000000000000003</v>
      </c>
      <c r="N44" s="4">
        <v>16.476666666666667</v>
      </c>
      <c r="O44" s="4">
        <v>2.1533333333333333</v>
      </c>
      <c r="P44" s="4">
        <v>52.24666666666667</v>
      </c>
      <c r="Q44" s="4">
        <v>18.916666666666668</v>
      </c>
      <c r="R44" s="4">
        <v>0.37333333333333335</v>
      </c>
      <c r="S44" s="4">
        <v>3.6666666666666667E-2</v>
      </c>
      <c r="T44" s="4">
        <v>0.21333333333333335</v>
      </c>
      <c r="U44" s="4">
        <v>8.3600000000000012</v>
      </c>
      <c r="V44" s="4">
        <v>0.10000000000000002</v>
      </c>
      <c r="W44" s="4">
        <v>99.186666666666667</v>
      </c>
      <c r="X44" s="4">
        <v>59.949999999999996</v>
      </c>
      <c r="Y44" s="4">
        <v>0.20333333333333334</v>
      </c>
      <c r="Z44" s="4">
        <v>9.1300000000000008</v>
      </c>
      <c r="AA44" s="4">
        <v>0.94333333333333336</v>
      </c>
      <c r="AB44" s="4">
        <v>19.420000000000002</v>
      </c>
      <c r="AC44" s="4">
        <v>7.5366666666666662</v>
      </c>
      <c r="AD44" s="4">
        <v>0.10333333333333335</v>
      </c>
      <c r="AE44" s="4">
        <v>1.3333333333333334E-2</v>
      </c>
      <c r="AF44" s="4">
        <v>7.0000000000000007E-2</v>
      </c>
      <c r="AG44" s="4">
        <v>2.6</v>
      </c>
      <c r="AH44" s="4">
        <v>2.6666666666666668E-2</v>
      </c>
      <c r="AI44" s="4">
        <v>100</v>
      </c>
      <c r="AJ44" s="4">
        <v>6</v>
      </c>
      <c r="AK44" s="4">
        <f t="shared" si="0"/>
        <v>2.0350291909924937E-2</v>
      </c>
      <c r="AL44" s="4">
        <f t="shared" si="1"/>
        <v>0.91376146788990831</v>
      </c>
      <c r="AM44" s="4">
        <f t="shared" si="2"/>
        <v>9.4412010008340291E-2</v>
      </c>
      <c r="AN44" s="4">
        <f t="shared" si="3"/>
        <v>1.9436196830692245</v>
      </c>
      <c r="AO44" s="4">
        <f t="shared" si="4"/>
        <v>0.75429524603836529</v>
      </c>
      <c r="AP44" s="4">
        <f t="shared" si="5"/>
        <v>1.0341951626355298E-2</v>
      </c>
      <c r="AQ44" s="4">
        <f t="shared" si="6"/>
        <v>1.3344453711426189E-3</v>
      </c>
      <c r="AR44" s="4">
        <f t="shared" si="7"/>
        <v>7.0058381984987499E-3</v>
      </c>
      <c r="AS44" s="4">
        <f t="shared" si="8"/>
        <v>0.2602168473728107</v>
      </c>
      <c r="AT44" s="4">
        <f t="shared" si="9"/>
        <v>2.6688907422852378E-3</v>
      </c>
      <c r="AU44" s="4">
        <f t="shared" si="10"/>
        <v>4.0080066722268555</v>
      </c>
      <c r="AV44" s="4">
        <f t="shared" si="11"/>
        <v>1.9282735613010842</v>
      </c>
      <c r="AW44" s="4">
        <f t="shared" si="12"/>
        <v>77.834612105711855</v>
      </c>
      <c r="AX44" s="4">
        <f t="shared" si="13"/>
        <v>0.4738754325259516</v>
      </c>
      <c r="AY44" s="4">
        <f t="shared" si="14"/>
        <v>0.13494809688581316</v>
      </c>
      <c r="AZ44" s="4">
        <f t="shared" si="15"/>
        <v>0.39117647058823529</v>
      </c>
      <c r="BA44" s="4">
        <f t="shared" si="16"/>
        <v>47.387543252595158</v>
      </c>
      <c r="BB44" s="4">
        <f t="shared" si="17"/>
        <v>13.494809688581316</v>
      </c>
      <c r="BC44" s="4">
        <f t="shared" si="18"/>
        <v>39.117647058823529</v>
      </c>
      <c r="BD44" s="4">
        <f t="shared" si="19"/>
        <v>100</v>
      </c>
    </row>
    <row r="45" spans="1:56" ht="12.95" customHeight="1" x14ac:dyDescent="0.2">
      <c r="B45" s="2">
        <v>43003</v>
      </c>
      <c r="C45" s="17" t="s">
        <v>339</v>
      </c>
      <c r="D45" s="3">
        <v>246.26</v>
      </c>
      <c r="E45" s="5">
        <v>2986.16</v>
      </c>
      <c r="F45" s="5">
        <v>3012.0599999999995</v>
      </c>
      <c r="G45" s="5">
        <v>-1410.36</v>
      </c>
      <c r="H45" s="5" t="s">
        <v>25</v>
      </c>
      <c r="I45" s="5" t="s">
        <v>385</v>
      </c>
      <c r="J45" s="3" t="s">
        <v>370</v>
      </c>
      <c r="K45" s="3" t="s">
        <v>356</v>
      </c>
      <c r="L45" s="3">
        <v>3</v>
      </c>
      <c r="M45" s="4">
        <v>0.26333333333333336</v>
      </c>
      <c r="N45" s="4">
        <v>16.936666666666667</v>
      </c>
      <c r="O45" s="4">
        <v>1.9133333333333331</v>
      </c>
      <c r="P45" s="4">
        <v>52.443333333333328</v>
      </c>
      <c r="Q45" s="4">
        <v>18.693333333333332</v>
      </c>
      <c r="R45" s="4">
        <v>0.26333333333333336</v>
      </c>
      <c r="S45" s="4">
        <v>0.02</v>
      </c>
      <c r="T45" s="4">
        <v>0.21</v>
      </c>
      <c r="U45" s="4">
        <v>8.2099999999999991</v>
      </c>
      <c r="V45" s="4">
        <v>8.666666666666667E-2</v>
      </c>
      <c r="W45" s="4">
        <v>99.046666666666667</v>
      </c>
      <c r="X45" s="4">
        <v>59.943333333333328</v>
      </c>
      <c r="Y45" s="4">
        <v>0.18999999999999997</v>
      </c>
      <c r="Z45" s="4">
        <v>9.3766666666666669</v>
      </c>
      <c r="AA45" s="4">
        <v>0.83666666666666656</v>
      </c>
      <c r="AB45" s="4">
        <v>19.483333333333334</v>
      </c>
      <c r="AC45" s="4">
        <v>7.4466666666666681</v>
      </c>
      <c r="AD45" s="4">
        <v>7.3333333333333348E-2</v>
      </c>
      <c r="AE45" s="4">
        <v>6.6666666666666671E-3</v>
      </c>
      <c r="AF45" s="4">
        <v>6.6666666666666666E-2</v>
      </c>
      <c r="AG45" s="4">
        <v>2.5500000000000003</v>
      </c>
      <c r="AH45" s="4">
        <v>2.6666666666666668E-2</v>
      </c>
      <c r="AI45" s="4">
        <v>100</v>
      </c>
      <c r="AJ45" s="4">
        <v>6</v>
      </c>
      <c r="AK45" s="4">
        <f t="shared" si="0"/>
        <v>1.9017961407996439E-2</v>
      </c>
      <c r="AL45" s="4">
        <f t="shared" si="1"/>
        <v>0.93855307790691211</v>
      </c>
      <c r="AM45" s="4">
        <f t="shared" si="2"/>
        <v>8.3745759884335205E-2</v>
      </c>
      <c r="AN45" s="4">
        <f t="shared" si="3"/>
        <v>1.9501751654340211</v>
      </c>
      <c r="AO45" s="4">
        <f t="shared" si="4"/>
        <v>0.74537062781515895</v>
      </c>
      <c r="AP45" s="4">
        <f t="shared" si="5"/>
        <v>7.3402658065951192E-3</v>
      </c>
      <c r="AQ45" s="4">
        <f t="shared" si="6"/>
        <v>6.6729689150864713E-4</v>
      </c>
      <c r="AR45" s="4">
        <f t="shared" si="7"/>
        <v>6.6729689150864706E-3</v>
      </c>
      <c r="AS45" s="4">
        <f t="shared" si="8"/>
        <v>0.25524106100205751</v>
      </c>
      <c r="AT45" s="4">
        <f t="shared" si="9"/>
        <v>2.6691875660345885E-3</v>
      </c>
      <c r="AU45" s="4">
        <f t="shared" si="10"/>
        <v>4.0094533726297064</v>
      </c>
      <c r="AV45" s="4">
        <f t="shared" si="11"/>
        <v>1.9391647667241285</v>
      </c>
      <c r="AW45" s="4">
        <f t="shared" si="12"/>
        <v>78.619340413638909</v>
      </c>
      <c r="AX45" s="4">
        <f t="shared" si="13"/>
        <v>0.48399862353750855</v>
      </c>
      <c r="AY45" s="4">
        <f t="shared" si="14"/>
        <v>0.13162422573984858</v>
      </c>
      <c r="AZ45" s="4">
        <f t="shared" si="15"/>
        <v>0.38437715072264289</v>
      </c>
      <c r="BA45" s="4">
        <f t="shared" si="16"/>
        <v>48.399862353750855</v>
      </c>
      <c r="BB45" s="4">
        <f t="shared" si="17"/>
        <v>13.162422573984859</v>
      </c>
      <c r="BC45" s="4">
        <f t="shared" si="18"/>
        <v>38.43771507226429</v>
      </c>
      <c r="BD45" s="4">
        <f t="shared" si="19"/>
        <v>100</v>
      </c>
    </row>
    <row r="46" spans="1:56" ht="12.95" customHeight="1" x14ac:dyDescent="0.2">
      <c r="B46" s="2">
        <v>43003</v>
      </c>
      <c r="C46" s="17" t="s">
        <v>339</v>
      </c>
      <c r="D46" s="3">
        <v>246.26</v>
      </c>
      <c r="E46" s="5">
        <v>2986.16</v>
      </c>
      <c r="F46" s="5">
        <v>3012.0599999999995</v>
      </c>
      <c r="G46" s="5">
        <v>-1410.36</v>
      </c>
      <c r="H46" s="5" t="s">
        <v>25</v>
      </c>
      <c r="I46" s="5" t="s">
        <v>385</v>
      </c>
      <c r="J46" s="3" t="s">
        <v>370</v>
      </c>
      <c r="K46" s="3" t="s">
        <v>357</v>
      </c>
      <c r="L46" s="3">
        <v>2</v>
      </c>
      <c r="M46" s="4">
        <v>0.29000000000000004</v>
      </c>
      <c r="N46" s="4">
        <v>16.815000000000001</v>
      </c>
      <c r="O46" s="4">
        <v>2.04</v>
      </c>
      <c r="P46" s="4">
        <v>52.55</v>
      </c>
      <c r="Q46" s="4">
        <v>18.234999999999999</v>
      </c>
      <c r="R46" s="4">
        <v>0.26500000000000001</v>
      </c>
      <c r="S46" s="4">
        <v>0.03</v>
      </c>
      <c r="T46" s="4">
        <v>0.215</v>
      </c>
      <c r="U46" s="4">
        <v>8.2850000000000001</v>
      </c>
      <c r="V46" s="4">
        <v>9.5000000000000001E-2</v>
      </c>
      <c r="W46" s="4">
        <v>98.86</v>
      </c>
      <c r="X46" s="4">
        <v>59.984999999999999</v>
      </c>
      <c r="Y46" s="4">
        <v>0.21000000000000002</v>
      </c>
      <c r="Z46" s="4">
        <v>9.32</v>
      </c>
      <c r="AA46" s="4">
        <v>0.89</v>
      </c>
      <c r="AB46" s="4">
        <v>19.55</v>
      </c>
      <c r="AC46" s="4">
        <v>7.2750000000000004</v>
      </c>
      <c r="AD46" s="4">
        <v>7.5000000000000011E-2</v>
      </c>
      <c r="AE46" s="4">
        <v>0.01</v>
      </c>
      <c r="AF46" s="4">
        <v>7.0000000000000007E-2</v>
      </c>
      <c r="AG46" s="4">
        <v>2.5750000000000002</v>
      </c>
      <c r="AH46" s="4">
        <v>0.03</v>
      </c>
      <c r="AI46" s="4">
        <v>100</v>
      </c>
      <c r="AJ46" s="4">
        <v>6</v>
      </c>
      <c r="AK46" s="4">
        <f t="shared" si="0"/>
        <v>2.100525131282821E-2</v>
      </c>
      <c r="AL46" s="4">
        <f t="shared" si="1"/>
        <v>0.93223305826456626</v>
      </c>
      <c r="AM46" s="4">
        <f t="shared" si="2"/>
        <v>8.9022255563890984E-2</v>
      </c>
      <c r="AN46" s="4">
        <f t="shared" si="3"/>
        <v>1.9554888722180546</v>
      </c>
      <c r="AO46" s="4">
        <f t="shared" si="4"/>
        <v>0.72768192048012015</v>
      </c>
      <c r="AP46" s="4">
        <f t="shared" si="5"/>
        <v>7.5018754688672184E-3</v>
      </c>
      <c r="AQ46" s="4">
        <f t="shared" si="6"/>
        <v>1.000250062515629E-3</v>
      </c>
      <c r="AR46" s="4">
        <f t="shared" si="7"/>
        <v>7.0017504376094037E-3</v>
      </c>
      <c r="AS46" s="4">
        <f t="shared" si="8"/>
        <v>0.25756439109777446</v>
      </c>
      <c r="AT46" s="4">
        <f t="shared" si="9"/>
        <v>3.0007501875468868E-3</v>
      </c>
      <c r="AU46" s="4">
        <f t="shared" si="10"/>
        <v>4.0015003750937739</v>
      </c>
      <c r="AV46" s="4">
        <f t="shared" si="11"/>
        <v>1.9174793698424608</v>
      </c>
      <c r="AW46" s="4">
        <f t="shared" si="12"/>
        <v>78.352248844052127</v>
      </c>
      <c r="AX46" s="4">
        <f t="shared" si="13"/>
        <v>0.48617631716223264</v>
      </c>
      <c r="AY46" s="4">
        <f t="shared" si="14"/>
        <v>0.13432446531038081</v>
      </c>
      <c r="AZ46" s="4">
        <f t="shared" si="15"/>
        <v>0.37949921752738658</v>
      </c>
      <c r="BA46" s="4">
        <f t="shared" si="16"/>
        <v>48.617631716223265</v>
      </c>
      <c r="BB46" s="4">
        <f t="shared" si="17"/>
        <v>13.432446531038082</v>
      </c>
      <c r="BC46" s="4">
        <f t="shared" si="18"/>
        <v>37.949921752738661</v>
      </c>
      <c r="BD46" s="4">
        <f t="shared" si="19"/>
        <v>100</v>
      </c>
    </row>
    <row r="47" spans="1:56" ht="12.95" customHeight="1" x14ac:dyDescent="0.2">
      <c r="B47" s="2">
        <v>43003</v>
      </c>
      <c r="C47" s="17" t="s">
        <v>339</v>
      </c>
      <c r="D47" s="3">
        <v>246.26</v>
      </c>
      <c r="E47" s="5">
        <v>2986.16</v>
      </c>
      <c r="F47" s="5">
        <v>3012.0599999999995</v>
      </c>
      <c r="G47" s="5">
        <v>-1410.36</v>
      </c>
      <c r="H47" s="5" t="s">
        <v>25</v>
      </c>
      <c r="I47" s="5" t="s">
        <v>385</v>
      </c>
      <c r="J47" s="3" t="s">
        <v>370</v>
      </c>
      <c r="K47" s="3" t="s">
        <v>358</v>
      </c>
      <c r="L47" s="3">
        <v>3</v>
      </c>
      <c r="M47" s="4">
        <v>0.3133333333333333</v>
      </c>
      <c r="N47" s="4">
        <v>15.996666666666664</v>
      </c>
      <c r="O47" s="4">
        <v>2.0299999999999998</v>
      </c>
      <c r="P47" s="4">
        <v>51.893333333333338</v>
      </c>
      <c r="Q47" s="4">
        <v>19.596666666666668</v>
      </c>
      <c r="R47" s="4">
        <v>0.30333333333333329</v>
      </c>
      <c r="S47" s="4">
        <v>2.3333333333333334E-2</v>
      </c>
      <c r="T47" s="4">
        <v>0.19666666666666666</v>
      </c>
      <c r="U47" s="4">
        <v>7.3900000000000006</v>
      </c>
      <c r="V47" s="4">
        <v>6.6666666666666666E-2</v>
      </c>
      <c r="W47" s="4">
        <v>97.856666666666669</v>
      </c>
      <c r="X47" s="4">
        <v>59.966666666666669</v>
      </c>
      <c r="Y47" s="4">
        <v>0.23</v>
      </c>
      <c r="Z47" s="4">
        <v>8.9733333333333345</v>
      </c>
      <c r="AA47" s="4">
        <v>0.90333333333333332</v>
      </c>
      <c r="AB47" s="4">
        <v>19.52</v>
      </c>
      <c r="AC47" s="4">
        <v>7.8933333333333318</v>
      </c>
      <c r="AD47" s="4">
        <v>8.666666666666667E-2</v>
      </c>
      <c r="AE47" s="4">
        <v>6.6666666666666671E-3</v>
      </c>
      <c r="AF47" s="4">
        <v>6.3333333333333339E-2</v>
      </c>
      <c r="AG47" s="4">
        <v>2.3233333333333337</v>
      </c>
      <c r="AH47" s="4">
        <v>1.6666666666666666E-2</v>
      </c>
      <c r="AI47" s="4">
        <v>100</v>
      </c>
      <c r="AJ47" s="4">
        <v>6</v>
      </c>
      <c r="AK47" s="4">
        <f t="shared" si="0"/>
        <v>2.3012784880489159E-2</v>
      </c>
      <c r="AL47" s="4">
        <f t="shared" si="1"/>
        <v>0.89783212896053366</v>
      </c>
      <c r="AM47" s="4">
        <f t="shared" si="2"/>
        <v>9.0383546414674804E-2</v>
      </c>
      <c r="AN47" s="4">
        <f t="shared" si="3"/>
        <v>1.9530850472484711</v>
      </c>
      <c r="AO47" s="4">
        <f t="shared" si="4"/>
        <v>0.78977209560867123</v>
      </c>
      <c r="AP47" s="4">
        <f t="shared" si="5"/>
        <v>8.6714841578654812E-3</v>
      </c>
      <c r="AQ47" s="4">
        <f t="shared" si="6"/>
        <v>6.6703724291272931E-4</v>
      </c>
      <c r="AR47" s="4">
        <f t="shared" si="7"/>
        <v>6.3368538076709283E-3</v>
      </c>
      <c r="AS47" s="4">
        <f t="shared" si="8"/>
        <v>0.23246247915508617</v>
      </c>
      <c r="AT47" s="4">
        <f t="shared" si="9"/>
        <v>1.6675931072818232E-3</v>
      </c>
      <c r="AU47" s="4">
        <f t="shared" si="10"/>
        <v>4.0038910505836567</v>
      </c>
      <c r="AV47" s="4">
        <f t="shared" si="11"/>
        <v>1.9200667037242911</v>
      </c>
      <c r="AW47" s="4">
        <f t="shared" si="12"/>
        <v>79.433461197993523</v>
      </c>
      <c r="AX47" s="4">
        <f t="shared" si="13"/>
        <v>0.46760465520236238</v>
      </c>
      <c r="AY47" s="4">
        <f t="shared" si="14"/>
        <v>0.12107000173701582</v>
      </c>
      <c r="AZ47" s="4">
        <f t="shared" si="15"/>
        <v>0.41132534306062174</v>
      </c>
      <c r="BA47" s="4">
        <f t="shared" si="16"/>
        <v>46.760465520236238</v>
      </c>
      <c r="BB47" s="4">
        <f t="shared" si="17"/>
        <v>12.107000173701582</v>
      </c>
      <c r="BC47" s="4">
        <f t="shared" si="18"/>
        <v>41.132534306062176</v>
      </c>
      <c r="BD47" s="4">
        <f t="shared" si="19"/>
        <v>100</v>
      </c>
    </row>
    <row r="48" spans="1:56" ht="12.95" customHeight="1" x14ac:dyDescent="0.2">
      <c r="A48" s="3">
        <v>20</v>
      </c>
      <c r="B48" s="2">
        <v>43006</v>
      </c>
      <c r="C48" s="17" t="s">
        <v>340</v>
      </c>
      <c r="D48" s="3">
        <v>268.45999999999998</v>
      </c>
      <c r="E48" s="5">
        <v>2990.16</v>
      </c>
      <c r="F48" s="5">
        <v>3016.0599999999995</v>
      </c>
      <c r="G48" s="5">
        <v>-1414.36</v>
      </c>
      <c r="H48" s="5" t="s">
        <v>25</v>
      </c>
      <c r="I48" s="5" t="s">
        <v>385</v>
      </c>
      <c r="J48" s="3" t="s">
        <v>370</v>
      </c>
      <c r="K48" s="3" t="s">
        <v>354</v>
      </c>
      <c r="L48" s="3">
        <v>4</v>
      </c>
      <c r="M48" s="4">
        <v>0.32500000000000007</v>
      </c>
      <c r="N48" s="4">
        <v>16.267499999999998</v>
      </c>
      <c r="O48" s="4">
        <v>1.9724999999999999</v>
      </c>
      <c r="P48" s="4">
        <v>53.184999999999995</v>
      </c>
      <c r="Q48" s="4">
        <v>20.740000000000002</v>
      </c>
      <c r="R48" s="4">
        <v>0.315</v>
      </c>
      <c r="S48" s="4">
        <v>1.4999999999999999E-2</v>
      </c>
      <c r="T48" s="4">
        <v>0.18</v>
      </c>
      <c r="U48" s="4">
        <v>6.7374999999999998</v>
      </c>
      <c r="V48" s="4">
        <v>8.5000000000000006E-2</v>
      </c>
      <c r="W48" s="4">
        <v>99.85</v>
      </c>
      <c r="X48" s="4">
        <v>59.982500000000002</v>
      </c>
      <c r="Y48" s="4">
        <v>0.23500000000000001</v>
      </c>
      <c r="Z48" s="4">
        <v>8.92</v>
      </c>
      <c r="AA48" s="4">
        <v>0.85499999999999998</v>
      </c>
      <c r="AB48" s="4">
        <v>19.574999999999999</v>
      </c>
      <c r="AC48" s="4">
        <v>8.1775000000000002</v>
      </c>
      <c r="AD48" s="4">
        <v>8.4999999999999992E-2</v>
      </c>
      <c r="AE48" s="4">
        <v>5.0000000000000001E-3</v>
      </c>
      <c r="AF48" s="4">
        <v>5.7499999999999996E-2</v>
      </c>
      <c r="AG48" s="4">
        <v>2.0724999999999998</v>
      </c>
      <c r="AH48" s="4">
        <v>2.5000000000000001E-2</v>
      </c>
      <c r="AI48" s="4">
        <v>100</v>
      </c>
      <c r="AJ48" s="4">
        <v>6</v>
      </c>
      <c r="AK48" s="4">
        <f t="shared" si="0"/>
        <v>2.3506856166381863E-2</v>
      </c>
      <c r="AL48" s="4">
        <f t="shared" si="1"/>
        <v>0.89226024257074976</v>
      </c>
      <c r="AM48" s="4">
        <f t="shared" si="2"/>
        <v>8.5524944775559539E-2</v>
      </c>
      <c r="AN48" s="4">
        <f t="shared" si="3"/>
        <v>1.9580711040720209</v>
      </c>
      <c r="AO48" s="4">
        <f t="shared" si="4"/>
        <v>0.81798858000250074</v>
      </c>
      <c r="AP48" s="4">
        <f t="shared" si="5"/>
        <v>8.5024798899679069E-3</v>
      </c>
      <c r="AQ48" s="4">
        <f t="shared" si="6"/>
        <v>5.0014587588046518E-4</v>
      </c>
      <c r="AR48" s="4">
        <f t="shared" si="7"/>
        <v>5.7516775726253484E-3</v>
      </c>
      <c r="AS48" s="4">
        <f t="shared" si="8"/>
        <v>0.20731046555245278</v>
      </c>
      <c r="AT48" s="4">
        <f t="shared" si="9"/>
        <v>2.5007293794023257E-3</v>
      </c>
      <c r="AU48" s="4">
        <f t="shared" si="10"/>
        <v>4.0019172258575413</v>
      </c>
      <c r="AV48" s="4">
        <f t="shared" si="11"/>
        <v>1.9175592881257031</v>
      </c>
      <c r="AW48" s="4">
        <f t="shared" si="12"/>
        <v>81.146236070047777</v>
      </c>
      <c r="AX48" s="4">
        <f t="shared" si="13"/>
        <v>0.46531038080333859</v>
      </c>
      <c r="AY48" s="4">
        <f t="shared" si="14"/>
        <v>0.10811163275952008</v>
      </c>
      <c r="AZ48" s="4">
        <f t="shared" si="15"/>
        <v>0.42657798643714145</v>
      </c>
      <c r="BA48" s="4">
        <f t="shared" si="16"/>
        <v>46.531038080333857</v>
      </c>
      <c r="BB48" s="4">
        <f t="shared" si="17"/>
        <v>10.811163275952008</v>
      </c>
      <c r="BC48" s="4">
        <f t="shared" si="18"/>
        <v>42.657798643714145</v>
      </c>
      <c r="BD48" s="4">
        <f t="shared" si="19"/>
        <v>100.00000000000001</v>
      </c>
    </row>
    <row r="49" spans="1:56" ht="12.95" customHeight="1" x14ac:dyDescent="0.2">
      <c r="B49" s="2">
        <v>43006</v>
      </c>
      <c r="C49" s="17" t="s">
        <v>340</v>
      </c>
      <c r="D49" s="3">
        <v>268.45999999999998</v>
      </c>
      <c r="E49" s="5">
        <v>2990.16</v>
      </c>
      <c r="F49" s="5">
        <v>3016.0599999999995</v>
      </c>
      <c r="G49" s="5">
        <v>-1414.36</v>
      </c>
      <c r="H49" s="5" t="s">
        <v>25</v>
      </c>
      <c r="I49" s="5" t="s">
        <v>385</v>
      </c>
      <c r="J49" s="3" t="s">
        <v>370</v>
      </c>
      <c r="K49" s="3" t="s">
        <v>355</v>
      </c>
      <c r="L49" s="3">
        <v>2</v>
      </c>
      <c r="M49" s="4">
        <v>0.315</v>
      </c>
      <c r="N49" s="4">
        <v>16.185000000000002</v>
      </c>
      <c r="O49" s="4">
        <v>1.96</v>
      </c>
      <c r="P49" s="4">
        <v>53.024999999999999</v>
      </c>
      <c r="Q49" s="4">
        <v>20.96</v>
      </c>
      <c r="R49" s="4">
        <v>0.33</v>
      </c>
      <c r="S49" s="4">
        <v>0</v>
      </c>
      <c r="T49" s="4">
        <v>0.18</v>
      </c>
      <c r="U49" s="4">
        <v>6.6099999999999994</v>
      </c>
      <c r="V49" s="4">
        <v>0.10500000000000001</v>
      </c>
      <c r="W49" s="4">
        <v>99.715000000000003</v>
      </c>
      <c r="X49" s="4">
        <v>59.97</v>
      </c>
      <c r="Y49" s="4">
        <v>0.22500000000000001</v>
      </c>
      <c r="Z49" s="4">
        <v>8.89</v>
      </c>
      <c r="AA49" s="4">
        <v>0.85</v>
      </c>
      <c r="AB49" s="4">
        <v>19.545000000000002</v>
      </c>
      <c r="AC49" s="4">
        <v>8.2750000000000004</v>
      </c>
      <c r="AD49" s="4">
        <v>0.09</v>
      </c>
      <c r="AE49" s="4">
        <v>0</v>
      </c>
      <c r="AF49" s="4">
        <v>5.5E-2</v>
      </c>
      <c r="AG49" s="4">
        <v>2.04</v>
      </c>
      <c r="AH49" s="4">
        <v>0.03</v>
      </c>
      <c r="AI49" s="4">
        <v>100</v>
      </c>
      <c r="AJ49" s="4">
        <v>6</v>
      </c>
      <c r="AK49" s="4">
        <f t="shared" si="0"/>
        <v>2.2511255627813909E-2</v>
      </c>
      <c r="AL49" s="4">
        <f t="shared" si="1"/>
        <v>0.88944472236118066</v>
      </c>
      <c r="AM49" s="4">
        <f t="shared" si="2"/>
        <v>8.5042521260630319E-2</v>
      </c>
      <c r="AN49" s="4">
        <f t="shared" si="3"/>
        <v>1.9554777388694351</v>
      </c>
      <c r="AO49" s="4">
        <f t="shared" si="4"/>
        <v>0.82791395697848935</v>
      </c>
      <c r="AP49" s="4">
        <f t="shared" si="5"/>
        <v>9.0045022511255624E-3</v>
      </c>
      <c r="AQ49" s="4">
        <f t="shared" si="6"/>
        <v>0</v>
      </c>
      <c r="AR49" s="4">
        <f t="shared" si="7"/>
        <v>5.5027513756878447E-3</v>
      </c>
      <c r="AS49" s="4">
        <f t="shared" si="8"/>
        <v>0.20410205102551277</v>
      </c>
      <c r="AT49" s="4">
        <f t="shared" si="9"/>
        <v>3.0015007503751876E-3</v>
      </c>
      <c r="AU49" s="4">
        <f t="shared" si="10"/>
        <v>4.0020010005002504</v>
      </c>
      <c r="AV49" s="4">
        <f t="shared" si="11"/>
        <v>1.9214607303651827</v>
      </c>
      <c r="AW49" s="4">
        <f t="shared" si="12"/>
        <v>81.335773101555347</v>
      </c>
      <c r="AX49" s="4">
        <f t="shared" si="13"/>
        <v>0.46290028638375424</v>
      </c>
      <c r="AY49" s="4">
        <f t="shared" si="14"/>
        <v>0.10622233793282999</v>
      </c>
      <c r="AZ49" s="4">
        <f t="shared" si="15"/>
        <v>0.43087737568341583</v>
      </c>
      <c r="BA49" s="4">
        <f t="shared" si="16"/>
        <v>46.290028638375425</v>
      </c>
      <c r="BB49" s="4">
        <f t="shared" si="17"/>
        <v>10.622233793283</v>
      </c>
      <c r="BC49" s="4">
        <f t="shared" si="18"/>
        <v>43.087737568341581</v>
      </c>
      <c r="BD49" s="4">
        <f t="shared" si="19"/>
        <v>100</v>
      </c>
    </row>
    <row r="50" spans="1:56" ht="12.95" customHeight="1" x14ac:dyDescent="0.2">
      <c r="B50" s="2">
        <v>43006</v>
      </c>
      <c r="C50" s="17" t="s">
        <v>340</v>
      </c>
      <c r="D50" s="3">
        <v>268.45999999999998</v>
      </c>
      <c r="E50" s="5">
        <v>2990.16</v>
      </c>
      <c r="F50" s="5">
        <v>3016.0599999999995</v>
      </c>
      <c r="G50" s="5">
        <v>-1414.36</v>
      </c>
      <c r="H50" s="5" t="s">
        <v>25</v>
      </c>
      <c r="I50" s="5" t="s">
        <v>385</v>
      </c>
      <c r="J50" s="3" t="s">
        <v>370</v>
      </c>
      <c r="K50" s="3" t="s">
        <v>356</v>
      </c>
      <c r="L50" s="3">
        <v>4</v>
      </c>
      <c r="M50" s="4">
        <v>0.31</v>
      </c>
      <c r="N50" s="4">
        <v>15.995000000000001</v>
      </c>
      <c r="O50" s="4">
        <v>2.0499999999999998</v>
      </c>
      <c r="P50" s="4">
        <v>53.177500000000002</v>
      </c>
      <c r="Q50" s="4">
        <v>21.2425</v>
      </c>
      <c r="R50" s="4">
        <v>0.30249999999999999</v>
      </c>
      <c r="S50" s="4">
        <v>4.2499999999999996E-2</v>
      </c>
      <c r="T50" s="4">
        <v>0.19500000000000001</v>
      </c>
      <c r="U50" s="4">
        <v>6.45</v>
      </c>
      <c r="V50" s="4">
        <v>8.5000000000000006E-2</v>
      </c>
      <c r="W50" s="4">
        <v>99.867500000000007</v>
      </c>
      <c r="X50" s="4">
        <v>59.994999999999997</v>
      </c>
      <c r="Y50" s="4">
        <v>0.22000000000000003</v>
      </c>
      <c r="Z50" s="4">
        <v>8.7725000000000009</v>
      </c>
      <c r="AA50" s="4">
        <v>0.8899999999999999</v>
      </c>
      <c r="AB50" s="4">
        <v>19.564999999999998</v>
      </c>
      <c r="AC50" s="4">
        <v>8.3774999999999995</v>
      </c>
      <c r="AD50" s="4">
        <v>8.2500000000000004E-2</v>
      </c>
      <c r="AE50" s="4">
        <v>1.4999999999999999E-2</v>
      </c>
      <c r="AF50" s="4">
        <v>0.06</v>
      </c>
      <c r="AG50" s="4">
        <v>1.9849999999999999</v>
      </c>
      <c r="AH50" s="4">
        <v>2.5000000000000001E-2</v>
      </c>
      <c r="AI50" s="4">
        <v>100</v>
      </c>
      <c r="AJ50" s="4">
        <v>6</v>
      </c>
      <c r="AK50" s="4">
        <f t="shared" si="0"/>
        <v>2.2001833486123848E-2</v>
      </c>
      <c r="AL50" s="4">
        <f t="shared" si="1"/>
        <v>0.87732311025918841</v>
      </c>
      <c r="AM50" s="4">
        <f t="shared" si="2"/>
        <v>8.9007417284773724E-2</v>
      </c>
      <c r="AN50" s="4">
        <f t="shared" si="3"/>
        <v>1.9566630552546043</v>
      </c>
      <c r="AO50" s="4">
        <f t="shared" si="4"/>
        <v>0.83781981831819319</v>
      </c>
      <c r="AP50" s="4">
        <f t="shared" si="5"/>
        <v>8.2506875572964412E-3</v>
      </c>
      <c r="AQ50" s="4">
        <f t="shared" si="6"/>
        <v>1.5001250104175348E-3</v>
      </c>
      <c r="AR50" s="4">
        <f t="shared" si="7"/>
        <v>6.0005000416701393E-3</v>
      </c>
      <c r="AS50" s="4">
        <f t="shared" si="8"/>
        <v>0.19851654304525376</v>
      </c>
      <c r="AT50" s="4">
        <f t="shared" si="9"/>
        <v>2.5002083506958915E-3</v>
      </c>
      <c r="AU50" s="4">
        <f t="shared" si="10"/>
        <v>3.9995832986082172</v>
      </c>
      <c r="AV50" s="4">
        <f t="shared" si="11"/>
        <v>1.9136594716226354</v>
      </c>
      <c r="AW50" s="4">
        <f t="shared" si="12"/>
        <v>81.54775737857311</v>
      </c>
      <c r="AX50" s="4">
        <f t="shared" si="13"/>
        <v>0.45845309642017251</v>
      </c>
      <c r="AY50" s="4">
        <f t="shared" si="14"/>
        <v>0.1037366083093807</v>
      </c>
      <c r="AZ50" s="4">
        <f t="shared" si="15"/>
        <v>0.43781029527044679</v>
      </c>
      <c r="BA50" s="4">
        <f t="shared" si="16"/>
        <v>45.845309642017249</v>
      </c>
      <c r="BB50" s="4">
        <f t="shared" si="17"/>
        <v>10.37366083093807</v>
      </c>
      <c r="BC50" s="4">
        <f t="shared" si="18"/>
        <v>43.78102952704468</v>
      </c>
      <c r="BD50" s="4">
        <f t="shared" si="19"/>
        <v>100</v>
      </c>
    </row>
    <row r="51" spans="1:56" ht="12.95" customHeight="1" x14ac:dyDescent="0.2">
      <c r="B51" s="2">
        <v>43006</v>
      </c>
      <c r="C51" s="17" t="s">
        <v>340</v>
      </c>
      <c r="D51" s="3">
        <v>268.45999999999998</v>
      </c>
      <c r="E51" s="5">
        <v>2990.16</v>
      </c>
      <c r="F51" s="5">
        <v>3016.0599999999995</v>
      </c>
      <c r="G51" s="5">
        <v>-1414.36</v>
      </c>
      <c r="H51" s="5" t="s">
        <v>25</v>
      </c>
      <c r="I51" s="5" t="s">
        <v>385</v>
      </c>
      <c r="J51" s="3" t="s">
        <v>370</v>
      </c>
      <c r="K51" s="3" t="s">
        <v>357</v>
      </c>
      <c r="L51" s="3">
        <v>3</v>
      </c>
      <c r="M51" s="4">
        <v>0.3133333333333333</v>
      </c>
      <c r="N51" s="4">
        <v>15.863333333333335</v>
      </c>
      <c r="O51" s="4">
        <v>2.0866666666666664</v>
      </c>
      <c r="P51" s="4">
        <v>53.00333333333333</v>
      </c>
      <c r="Q51" s="4">
        <v>21.07</v>
      </c>
      <c r="R51" s="4">
        <v>0.33</v>
      </c>
      <c r="S51" s="4">
        <v>3.3333333333333333E-2</v>
      </c>
      <c r="T51" s="4">
        <v>0.17</v>
      </c>
      <c r="U51" s="4">
        <v>6.4899999999999993</v>
      </c>
      <c r="V51" s="4">
        <v>9.3333333333333338E-2</v>
      </c>
      <c r="W51" s="4">
        <v>99.469999999999985</v>
      </c>
      <c r="X51" s="4">
        <v>60.01</v>
      </c>
      <c r="Y51" s="4">
        <v>0.22666666666666668</v>
      </c>
      <c r="Z51" s="4">
        <v>8.74</v>
      </c>
      <c r="AA51" s="4">
        <v>0.91</v>
      </c>
      <c r="AB51" s="4">
        <v>19.583333333333332</v>
      </c>
      <c r="AC51" s="4">
        <v>8.3399999999999981</v>
      </c>
      <c r="AD51" s="4">
        <v>9.0000000000000011E-2</v>
      </c>
      <c r="AE51" s="4">
        <v>6.6666666666666671E-3</v>
      </c>
      <c r="AF51" s="4">
        <v>5.3333333333333337E-2</v>
      </c>
      <c r="AG51" s="4">
        <v>2.0066666666666664</v>
      </c>
      <c r="AH51" s="4">
        <v>2.3333333333333334E-2</v>
      </c>
      <c r="AI51" s="4">
        <v>100</v>
      </c>
      <c r="AJ51" s="4">
        <v>6</v>
      </c>
      <c r="AK51" s="4">
        <f t="shared" si="0"/>
        <v>2.2662889518413602E-2</v>
      </c>
      <c r="AL51" s="4">
        <f t="shared" si="1"/>
        <v>0.87385435760706553</v>
      </c>
      <c r="AM51" s="4">
        <f t="shared" si="2"/>
        <v>9.0984835860689894E-2</v>
      </c>
      <c r="AN51" s="4">
        <f t="shared" si="3"/>
        <v>1.9580069988335278</v>
      </c>
      <c r="AO51" s="4">
        <f t="shared" si="4"/>
        <v>0.83386102316280608</v>
      </c>
      <c r="AP51" s="4">
        <f t="shared" si="5"/>
        <v>8.9985002499583418E-3</v>
      </c>
      <c r="AQ51" s="4">
        <f t="shared" si="6"/>
        <v>6.6655557407098822E-4</v>
      </c>
      <c r="AR51" s="4">
        <f t="shared" si="7"/>
        <v>5.3324445925679058E-3</v>
      </c>
      <c r="AS51" s="4">
        <f t="shared" si="8"/>
        <v>0.20063322779536744</v>
      </c>
      <c r="AT51" s="4">
        <f t="shared" si="9"/>
        <v>2.3329445092484589E-3</v>
      </c>
      <c r="AU51" s="4">
        <f t="shared" si="10"/>
        <v>3.9973337777037159</v>
      </c>
      <c r="AV51" s="4">
        <f t="shared" si="11"/>
        <v>1.908348608565239</v>
      </c>
      <c r="AW51" s="4">
        <f t="shared" si="12"/>
        <v>81.327543424317625</v>
      </c>
      <c r="AX51" s="4">
        <f t="shared" si="13"/>
        <v>0.45791128187216212</v>
      </c>
      <c r="AY51" s="4">
        <f t="shared" si="14"/>
        <v>0.10513447432762836</v>
      </c>
      <c r="AZ51" s="4">
        <f t="shared" si="15"/>
        <v>0.43695424380020953</v>
      </c>
      <c r="BA51" s="4">
        <f t="shared" si="16"/>
        <v>45.791128187216209</v>
      </c>
      <c r="BB51" s="4">
        <f t="shared" si="17"/>
        <v>10.513447432762836</v>
      </c>
      <c r="BC51" s="4">
        <f t="shared" si="18"/>
        <v>43.695424380020953</v>
      </c>
      <c r="BD51" s="4">
        <f t="shared" si="19"/>
        <v>100</v>
      </c>
    </row>
    <row r="52" spans="1:56" s="7" customFormat="1" ht="12.95" customHeight="1" x14ac:dyDescent="0.2">
      <c r="A52" s="5"/>
      <c r="B52" s="32"/>
      <c r="C52" s="8"/>
      <c r="D52" s="5"/>
      <c r="E52" s="5"/>
      <c r="F52" s="5"/>
      <c r="G52" s="5"/>
      <c r="H52" s="5"/>
      <c r="J52" s="5"/>
      <c r="K52" s="5"/>
      <c r="L52" s="5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</row>
    <row r="53" spans="1:56" ht="12.95" customHeight="1" x14ac:dyDescent="0.2">
      <c r="H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ht="12.95" customHeight="1" x14ac:dyDescent="0.2">
      <c r="A54" s="50" t="s">
        <v>396</v>
      </c>
      <c r="H54" s="5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s="3" customFormat="1" ht="12.95" customHeight="1" x14ac:dyDescent="0.2">
      <c r="A55" s="3">
        <v>1</v>
      </c>
      <c r="B55" s="2">
        <v>42958</v>
      </c>
      <c r="C55" s="17" t="s">
        <v>17</v>
      </c>
      <c r="D55" s="3">
        <v>390.27</v>
      </c>
      <c r="E55" s="5">
        <v>3111.97</v>
      </c>
      <c r="F55" s="5">
        <v>3137.8699999999994</v>
      </c>
      <c r="G55" s="5">
        <v>-1536.1699999999998</v>
      </c>
      <c r="H55" s="5" t="s">
        <v>26</v>
      </c>
      <c r="I55" s="5" t="s">
        <v>386</v>
      </c>
      <c r="J55" s="3" t="s">
        <v>370</v>
      </c>
      <c r="K55" s="3" t="s">
        <v>355</v>
      </c>
      <c r="L55" s="3">
        <v>6</v>
      </c>
      <c r="M55" s="4">
        <v>0.27666666666666667</v>
      </c>
      <c r="N55" s="4">
        <v>15.579999999999998</v>
      </c>
      <c r="O55" s="4">
        <v>1.585</v>
      </c>
      <c r="P55" s="4">
        <v>54.00333333333333</v>
      </c>
      <c r="Q55" s="4">
        <v>20.766666666666666</v>
      </c>
      <c r="R55" s="4">
        <v>0.37833333333333341</v>
      </c>
      <c r="S55" s="4">
        <v>4.5000000000000005E-2</v>
      </c>
      <c r="T55" s="4">
        <v>0.245</v>
      </c>
      <c r="U55" s="4">
        <v>8.5983333333333327</v>
      </c>
      <c r="V55" s="4">
        <v>9.0000000000000011E-2</v>
      </c>
      <c r="W55" s="4">
        <v>101.57666666666667</v>
      </c>
      <c r="X55" s="4">
        <v>60.018333333333338</v>
      </c>
      <c r="Y55" s="4">
        <v>0.19499999999999998</v>
      </c>
      <c r="Z55" s="4">
        <v>8.4633333333333329</v>
      </c>
      <c r="AA55" s="4">
        <v>0.68166666666666664</v>
      </c>
      <c r="AB55" s="4">
        <v>19.688333333333336</v>
      </c>
      <c r="AC55" s="4">
        <v>8.11</v>
      </c>
      <c r="AD55" s="4">
        <v>0.10166666666666667</v>
      </c>
      <c r="AE55" s="4">
        <v>1.1666666666666667E-2</v>
      </c>
      <c r="AF55" s="4">
        <v>7.6666666666666675E-2</v>
      </c>
      <c r="AG55" s="4">
        <v>2.6216666666666666</v>
      </c>
      <c r="AH55" s="4">
        <v>2.8333333333333335E-2</v>
      </c>
      <c r="AI55" s="4">
        <v>100</v>
      </c>
      <c r="AJ55" s="4">
        <v>6</v>
      </c>
      <c r="AK55" s="4">
        <f t="shared" ref="AK55:AK64" si="20">Y55*($AJ55/$X55)</f>
        <v>1.9494043486712388E-2</v>
      </c>
      <c r="AL55" s="4">
        <f t="shared" ref="AL55:AL64" si="21">Z55*($AJ55/$X55)</f>
        <v>0.84607481047457711</v>
      </c>
      <c r="AM55" s="4">
        <f t="shared" ref="AM55:AM64" si="22">AA55*($AJ55/$X55)</f>
        <v>6.8145844325345026E-2</v>
      </c>
      <c r="AN55" s="4">
        <f t="shared" ref="AN55:AN64" si="23">AB55*($AJ55/$X55)</f>
        <v>1.968231929132765</v>
      </c>
      <c r="AO55" s="4">
        <f t="shared" ref="AO55:AO64" si="24">AC55*($AJ55/$X55)</f>
        <v>0.81075227013967943</v>
      </c>
      <c r="AP55" s="4">
        <f t="shared" ref="AP55:AP64" si="25">AD55*($AJ55/$X55)</f>
        <v>1.0163561134097913E-2</v>
      </c>
      <c r="AQ55" s="4">
        <f t="shared" ref="AQ55:AQ64" si="26">AE55*($AJ55/$X55)</f>
        <v>1.1663102940768098E-3</v>
      </c>
      <c r="AR55" s="4">
        <f t="shared" ref="AR55:AR64" si="27">AF55*($AJ55/$X55)</f>
        <v>7.6643247896476079E-3</v>
      </c>
      <c r="AS55" s="4">
        <f t="shared" ref="AS55:AS64" si="28">AG55*($AJ55/$X55)</f>
        <v>0.26208658465468881</v>
      </c>
      <c r="AT55" s="4">
        <f t="shared" ref="AT55:AT64" si="29">AH55*($AJ55/$X55)</f>
        <v>2.8324678570436812E-3</v>
      </c>
      <c r="AU55" s="4">
        <f t="shared" ref="AU55:AU64" si="30">SUM(AK55:AT55)</f>
        <v>3.9966121462886335</v>
      </c>
      <c r="AV55" s="4">
        <f t="shared" ref="AV55:AV64" si="31">AO55+AL55+AS55</f>
        <v>1.9189136652689451</v>
      </c>
      <c r="AW55" s="4">
        <f t="shared" ref="AW55:AW64" si="32">100*AL55/(AL55+AS55)</f>
        <v>76.349421139678242</v>
      </c>
      <c r="AX55" s="4">
        <f t="shared" ref="AX55:AX64" si="33">AL55/AV55</f>
        <v>0.44091343231744384</v>
      </c>
      <c r="AY55" s="4">
        <f t="shared" ref="AY55:AY64" si="34">AS55/AV55</f>
        <v>0.13658070678127987</v>
      </c>
      <c r="AZ55" s="4">
        <f t="shared" ref="AZ55:AZ64" si="35">AO55/AV55</f>
        <v>0.4225058609012764</v>
      </c>
      <c r="BA55" s="4">
        <f t="shared" ref="BA55:BA64" si="36">AX55*100</f>
        <v>44.091343231744382</v>
      </c>
      <c r="BB55" s="4">
        <f t="shared" ref="BB55:BB64" si="37">AY55*100</f>
        <v>13.658070678127988</v>
      </c>
      <c r="BC55" s="4">
        <f t="shared" ref="BC55:BC64" si="38">AZ55*100</f>
        <v>42.250586090127641</v>
      </c>
      <c r="BD55" s="4">
        <f t="shared" ref="BD55:BD64" si="39">SUM(BA55:BC55)</f>
        <v>100.00000000000001</v>
      </c>
    </row>
    <row r="56" spans="1:56" ht="12.95" customHeight="1" x14ac:dyDescent="0.2">
      <c r="A56" s="3">
        <v>2</v>
      </c>
      <c r="B56" s="2">
        <v>43006</v>
      </c>
      <c r="C56" s="17" t="s">
        <v>341</v>
      </c>
      <c r="D56" s="3">
        <v>444.42</v>
      </c>
      <c r="E56" s="6">
        <v>3166.1224251615999</v>
      </c>
      <c r="F56" s="6">
        <v>3192.0224251615996</v>
      </c>
      <c r="G56" s="6">
        <v>-1590.3224251616</v>
      </c>
      <c r="H56" s="5" t="s">
        <v>26</v>
      </c>
      <c r="I56" s="5" t="s">
        <v>386</v>
      </c>
      <c r="J56" s="3" t="s">
        <v>370</v>
      </c>
      <c r="K56" s="3" t="s">
        <v>355</v>
      </c>
      <c r="L56" s="3">
        <v>3</v>
      </c>
      <c r="M56" s="4">
        <v>0.47</v>
      </c>
      <c r="N56" s="4">
        <v>14.763333333333334</v>
      </c>
      <c r="O56" s="4">
        <v>2.0766666666666662</v>
      </c>
      <c r="P56" s="4">
        <v>52.856666666666676</v>
      </c>
      <c r="Q56" s="4">
        <v>20.916666666666668</v>
      </c>
      <c r="R56" s="4">
        <v>0.27</v>
      </c>
      <c r="S56" s="4">
        <v>1.6666666666666666E-2</v>
      </c>
      <c r="T56" s="4">
        <v>0.24</v>
      </c>
      <c r="U56" s="4">
        <v>7.72</v>
      </c>
      <c r="V56" s="4">
        <v>8.3333333333333329E-2</v>
      </c>
      <c r="W56" s="4">
        <v>99.453333333333333</v>
      </c>
      <c r="X56" s="4">
        <v>59.996666666666663</v>
      </c>
      <c r="Y56" s="4">
        <v>0.34333333333333327</v>
      </c>
      <c r="Z56" s="4">
        <v>8.18</v>
      </c>
      <c r="AA56" s="4">
        <v>0.90666666666666673</v>
      </c>
      <c r="AB56" s="4">
        <v>19.646666666666668</v>
      </c>
      <c r="AC56" s="4">
        <v>8.33</v>
      </c>
      <c r="AD56" s="4">
        <v>0.08</v>
      </c>
      <c r="AE56" s="4">
        <v>3.3333333333333335E-3</v>
      </c>
      <c r="AF56" s="4">
        <v>7.6666666666666675E-2</v>
      </c>
      <c r="AG56" s="4">
        <v>2.3966666666666665</v>
      </c>
      <c r="AH56" s="4">
        <v>2.3333333333333334E-2</v>
      </c>
      <c r="AI56" s="4">
        <v>100</v>
      </c>
      <c r="AJ56" s="4">
        <v>6</v>
      </c>
      <c r="AK56" s="4">
        <f t="shared" si="20"/>
        <v>3.4335240846713702E-2</v>
      </c>
      <c r="AL56" s="4">
        <f t="shared" si="21"/>
        <v>0.81804544696927606</v>
      </c>
      <c r="AM56" s="4">
        <f t="shared" si="22"/>
        <v>9.0671703983554647E-2</v>
      </c>
      <c r="AN56" s="4">
        <f t="shared" si="23"/>
        <v>1.9647758208789379</v>
      </c>
      <c r="AO56" s="4">
        <f t="shared" si="24"/>
        <v>0.83304628034890826</v>
      </c>
      <c r="AP56" s="4">
        <f t="shared" si="25"/>
        <v>8.0004444691371742E-3</v>
      </c>
      <c r="AQ56" s="4">
        <f t="shared" si="26"/>
        <v>3.3335185288071561E-4</v>
      </c>
      <c r="AR56" s="4">
        <f t="shared" si="27"/>
        <v>7.6670926162564594E-3</v>
      </c>
      <c r="AS56" s="4">
        <f t="shared" si="28"/>
        <v>0.23967998222123452</v>
      </c>
      <c r="AT56" s="4">
        <f t="shared" si="29"/>
        <v>2.3334629701650092E-3</v>
      </c>
      <c r="AU56" s="4">
        <f t="shared" si="30"/>
        <v>3.9988888271570637</v>
      </c>
      <c r="AV56" s="4">
        <f t="shared" si="31"/>
        <v>1.890771709539419</v>
      </c>
      <c r="AW56" s="4">
        <f t="shared" si="32"/>
        <v>77.34005672864798</v>
      </c>
      <c r="AX56" s="4">
        <f t="shared" si="33"/>
        <v>0.43265162200282081</v>
      </c>
      <c r="AY56" s="4">
        <f t="shared" si="34"/>
        <v>0.12676304654442877</v>
      </c>
      <c r="AZ56" s="4">
        <f t="shared" si="35"/>
        <v>0.44058533145275031</v>
      </c>
      <c r="BA56" s="4">
        <f t="shared" si="36"/>
        <v>43.265162200282084</v>
      </c>
      <c r="BB56" s="4">
        <f t="shared" si="37"/>
        <v>12.676304654442877</v>
      </c>
      <c r="BC56" s="4">
        <f t="shared" si="38"/>
        <v>44.058533145275028</v>
      </c>
      <c r="BD56" s="4">
        <f t="shared" si="39"/>
        <v>100</v>
      </c>
    </row>
    <row r="57" spans="1:56" ht="12.95" customHeight="1" x14ac:dyDescent="0.2">
      <c r="B57" s="2">
        <v>43006</v>
      </c>
      <c r="C57" s="17" t="s">
        <v>341</v>
      </c>
      <c r="D57" s="3">
        <v>444.42</v>
      </c>
      <c r="E57" s="6">
        <v>3166.1224251615999</v>
      </c>
      <c r="F57" s="6">
        <v>3192.0224251615996</v>
      </c>
      <c r="G57" s="6">
        <v>-1590.3224251616</v>
      </c>
      <c r="H57" s="5" t="s">
        <v>26</v>
      </c>
      <c r="I57" s="5" t="s">
        <v>386</v>
      </c>
      <c r="J57" s="3" t="s">
        <v>370</v>
      </c>
      <c r="K57" s="3" t="s">
        <v>372</v>
      </c>
      <c r="L57" s="3">
        <v>3</v>
      </c>
      <c r="M57" s="4">
        <v>0.51666666666666672</v>
      </c>
      <c r="N57" s="4">
        <v>14.976666666666667</v>
      </c>
      <c r="O57" s="4">
        <v>2.1199999999999997</v>
      </c>
      <c r="P57" s="4">
        <v>53.286666666666669</v>
      </c>
      <c r="Q57" s="4">
        <v>20.646666666666665</v>
      </c>
      <c r="R57" s="4">
        <v>0.29333333333333339</v>
      </c>
      <c r="S57" s="4">
        <v>0</v>
      </c>
      <c r="T57" s="4">
        <v>0.23666666666666666</v>
      </c>
      <c r="U57" s="4">
        <v>7.93</v>
      </c>
      <c r="V57" s="4">
        <v>8.666666666666667E-2</v>
      </c>
      <c r="W57" s="4">
        <v>100.10000000000001</v>
      </c>
      <c r="X57" s="4">
        <v>60.01</v>
      </c>
      <c r="Y57" s="4">
        <v>0.37333333333333335</v>
      </c>
      <c r="Z57" s="4">
        <v>8.2366666666666664</v>
      </c>
      <c r="AA57" s="4">
        <v>0.92</v>
      </c>
      <c r="AB57" s="4">
        <v>19.666666666666668</v>
      </c>
      <c r="AC57" s="4">
        <v>8.163333333333334</v>
      </c>
      <c r="AD57" s="4">
        <v>0.08</v>
      </c>
      <c r="AE57" s="4">
        <v>0</v>
      </c>
      <c r="AF57" s="4">
        <v>7.3333333333333348E-2</v>
      </c>
      <c r="AG57" s="4">
        <v>2.4466666666666668</v>
      </c>
      <c r="AH57" s="4">
        <v>2.6666666666666668E-2</v>
      </c>
      <c r="AI57" s="4">
        <v>100</v>
      </c>
      <c r="AJ57" s="4">
        <v>6</v>
      </c>
      <c r="AK57" s="4">
        <f t="shared" si="20"/>
        <v>3.7327112147975343E-2</v>
      </c>
      <c r="AL57" s="4">
        <f t="shared" si="21"/>
        <v>0.82352941176470595</v>
      </c>
      <c r="AM57" s="4">
        <f t="shared" si="22"/>
        <v>9.1984669221796378E-2</v>
      </c>
      <c r="AN57" s="4">
        <f t="shared" si="23"/>
        <v>1.9663389435094154</v>
      </c>
      <c r="AO57" s="4">
        <f t="shared" si="24"/>
        <v>0.81619730044992511</v>
      </c>
      <c r="AP57" s="4">
        <f t="shared" si="25"/>
        <v>7.9986668888518582E-3</v>
      </c>
      <c r="AQ57" s="4">
        <f t="shared" si="26"/>
        <v>0</v>
      </c>
      <c r="AR57" s="4">
        <f t="shared" si="27"/>
        <v>7.332111314780872E-3</v>
      </c>
      <c r="AS57" s="4">
        <f t="shared" si="28"/>
        <v>0.24462589568405269</v>
      </c>
      <c r="AT57" s="4">
        <f t="shared" si="29"/>
        <v>2.6662222962839529E-3</v>
      </c>
      <c r="AU57" s="4">
        <f t="shared" si="30"/>
        <v>3.9980003332777878</v>
      </c>
      <c r="AV57" s="4">
        <f t="shared" si="31"/>
        <v>1.8843526078986836</v>
      </c>
      <c r="AW57" s="4">
        <f t="shared" si="32"/>
        <v>77.098283931357258</v>
      </c>
      <c r="AX57" s="4">
        <f t="shared" si="33"/>
        <v>0.43703572691899539</v>
      </c>
      <c r="AY57" s="4">
        <f t="shared" si="34"/>
        <v>0.12981959674566679</v>
      </c>
      <c r="AZ57" s="4">
        <f t="shared" si="35"/>
        <v>0.43314467633533782</v>
      </c>
      <c r="BA57" s="4">
        <f t="shared" si="36"/>
        <v>43.703572691899538</v>
      </c>
      <c r="BB57" s="4">
        <f t="shared" si="37"/>
        <v>12.981959674566678</v>
      </c>
      <c r="BC57" s="4">
        <f t="shared" si="38"/>
        <v>43.314467633533781</v>
      </c>
      <c r="BD57" s="4">
        <f t="shared" si="39"/>
        <v>100</v>
      </c>
    </row>
    <row r="58" spans="1:56" ht="12.95" customHeight="1" x14ac:dyDescent="0.2">
      <c r="B58" s="2">
        <v>43006</v>
      </c>
      <c r="C58" s="17" t="s">
        <v>341</v>
      </c>
      <c r="D58" s="3">
        <v>444.42</v>
      </c>
      <c r="E58" s="6">
        <v>3166.1224251615999</v>
      </c>
      <c r="F58" s="6">
        <v>3192.0224251615996</v>
      </c>
      <c r="G58" s="6">
        <v>-1590.3224251616</v>
      </c>
      <c r="H58" s="5" t="s">
        <v>26</v>
      </c>
      <c r="I58" s="5" t="s">
        <v>386</v>
      </c>
      <c r="J58" s="3" t="s">
        <v>370</v>
      </c>
      <c r="K58" s="3" t="s">
        <v>378</v>
      </c>
      <c r="L58" s="3">
        <v>3</v>
      </c>
      <c r="M58" s="4">
        <v>0.52666666666666673</v>
      </c>
      <c r="N58" s="4">
        <v>14.873333333333333</v>
      </c>
      <c r="O58" s="4">
        <v>2.1433333333333335</v>
      </c>
      <c r="P58" s="4">
        <v>53.106666666666662</v>
      </c>
      <c r="Q58" s="4">
        <v>20.576666666666664</v>
      </c>
      <c r="R58" s="4">
        <v>0.3033333333333334</v>
      </c>
      <c r="S58" s="4">
        <v>0.02</v>
      </c>
      <c r="T58" s="4">
        <v>0.26666666666666666</v>
      </c>
      <c r="U58" s="4">
        <v>8.07</v>
      </c>
      <c r="V58" s="4">
        <v>0.03</v>
      </c>
      <c r="W58" s="4">
        <v>99.926666666666662</v>
      </c>
      <c r="X58" s="4">
        <v>60.00333333333333</v>
      </c>
      <c r="Y58" s="4">
        <v>0.37666666666666665</v>
      </c>
      <c r="Z58" s="4">
        <v>8.1966666666666672</v>
      </c>
      <c r="AA58" s="4">
        <v>0.93666666666666665</v>
      </c>
      <c r="AB58" s="4">
        <v>19.646666666666665</v>
      </c>
      <c r="AC58" s="4">
        <v>8.1533333333333342</v>
      </c>
      <c r="AD58" s="4">
        <v>8.666666666666667E-2</v>
      </c>
      <c r="AE58" s="4">
        <v>6.6666666666666671E-3</v>
      </c>
      <c r="AF58" s="4">
        <v>8.666666666666667E-2</v>
      </c>
      <c r="AG58" s="4">
        <v>2.4966666666666666</v>
      </c>
      <c r="AH58" s="4">
        <v>0.01</v>
      </c>
      <c r="AI58" s="4">
        <v>100</v>
      </c>
      <c r="AJ58" s="4">
        <v>6</v>
      </c>
      <c r="AK58" s="4">
        <f t="shared" si="20"/>
        <v>3.7664574190322757E-2</v>
      </c>
      <c r="AL58" s="4">
        <f t="shared" si="21"/>
        <v>0.81962113215932453</v>
      </c>
      <c r="AM58" s="4">
        <f t="shared" si="22"/>
        <v>9.3661463252041555E-2</v>
      </c>
      <c r="AN58" s="4">
        <f t="shared" si="23"/>
        <v>1.9645575245819675</v>
      </c>
      <c r="AO58" s="4">
        <f t="shared" si="24"/>
        <v>0.81528803955335827</v>
      </c>
      <c r="AP58" s="4">
        <f t="shared" si="25"/>
        <v>8.6661852119326709E-3</v>
      </c>
      <c r="AQ58" s="4">
        <f t="shared" si="26"/>
        <v>6.6662963168712857E-4</v>
      </c>
      <c r="AR58" s="4">
        <f t="shared" si="27"/>
        <v>8.6661852119326709E-3</v>
      </c>
      <c r="AS58" s="4">
        <f t="shared" si="28"/>
        <v>0.24965279706682961</v>
      </c>
      <c r="AT58" s="4">
        <f t="shared" si="29"/>
        <v>9.9994444753069285E-4</v>
      </c>
      <c r="AU58" s="4">
        <f t="shared" si="30"/>
        <v>3.9994444753069276</v>
      </c>
      <c r="AV58" s="4">
        <f t="shared" si="31"/>
        <v>1.8845619687795123</v>
      </c>
      <c r="AW58" s="4">
        <f t="shared" si="32"/>
        <v>76.652119700748131</v>
      </c>
      <c r="AX58" s="4">
        <f t="shared" si="33"/>
        <v>0.43491333569154583</v>
      </c>
      <c r="AY58" s="4">
        <f t="shared" si="34"/>
        <v>0.13247258577997875</v>
      </c>
      <c r="AZ58" s="4">
        <f t="shared" si="35"/>
        <v>0.43261407852847544</v>
      </c>
      <c r="BA58" s="4">
        <f t="shared" si="36"/>
        <v>43.491333569154584</v>
      </c>
      <c r="BB58" s="4">
        <f t="shared" si="37"/>
        <v>13.247258577997876</v>
      </c>
      <c r="BC58" s="4">
        <f t="shared" si="38"/>
        <v>43.261407852847547</v>
      </c>
      <c r="BD58" s="4">
        <f t="shared" si="39"/>
        <v>100</v>
      </c>
    </row>
    <row r="59" spans="1:56" ht="12.95" customHeight="1" x14ac:dyDescent="0.2">
      <c r="B59" s="2">
        <v>43006</v>
      </c>
      <c r="C59" s="17" t="s">
        <v>341</v>
      </c>
      <c r="D59" s="3">
        <v>444.42</v>
      </c>
      <c r="E59" s="6">
        <v>3166.1224251615999</v>
      </c>
      <c r="F59" s="6">
        <v>3192.0224251615996</v>
      </c>
      <c r="G59" s="6">
        <v>-1590.3224251616</v>
      </c>
      <c r="H59" s="5" t="s">
        <v>26</v>
      </c>
      <c r="I59" s="5" t="s">
        <v>386</v>
      </c>
      <c r="J59" s="3" t="s">
        <v>370</v>
      </c>
      <c r="K59" s="3" t="s">
        <v>357</v>
      </c>
      <c r="L59" s="3">
        <v>3</v>
      </c>
      <c r="M59" s="4">
        <v>0.47666666666666663</v>
      </c>
      <c r="N59" s="4">
        <v>15.51</v>
      </c>
      <c r="O59" s="4">
        <v>2.39</v>
      </c>
      <c r="P59" s="4">
        <v>52.856666666666662</v>
      </c>
      <c r="Q59" s="4">
        <v>19.209999999999997</v>
      </c>
      <c r="R59" s="4">
        <v>0.27666666666666667</v>
      </c>
      <c r="S59" s="4">
        <v>1.3333333333333334E-2</v>
      </c>
      <c r="T59" s="4">
        <v>0.25333333333333335</v>
      </c>
      <c r="U59" s="4">
        <v>8.9366666666666656</v>
      </c>
      <c r="V59" s="4">
        <v>9.9999999999999992E-2</v>
      </c>
      <c r="W59" s="4">
        <v>100.06</v>
      </c>
      <c r="X59" s="4">
        <v>59.976666666666667</v>
      </c>
      <c r="Y59" s="4">
        <v>0.33666666666666667</v>
      </c>
      <c r="Z59" s="4">
        <v>8.5433333333333348</v>
      </c>
      <c r="AA59" s="4">
        <v>1.04</v>
      </c>
      <c r="AB59" s="4">
        <v>19.53</v>
      </c>
      <c r="AC59" s="4">
        <v>7.6033333333333326</v>
      </c>
      <c r="AD59" s="4">
        <v>7.3333333333333348E-2</v>
      </c>
      <c r="AE59" s="4">
        <v>3.3333333333333335E-3</v>
      </c>
      <c r="AF59" s="4">
        <v>0.08</v>
      </c>
      <c r="AG59" s="4">
        <v>2.76</v>
      </c>
      <c r="AH59" s="4">
        <v>0.03</v>
      </c>
      <c r="AI59" s="4">
        <v>100</v>
      </c>
      <c r="AJ59" s="4">
        <v>6</v>
      </c>
      <c r="AK59" s="4">
        <f t="shared" si="20"/>
        <v>3.3679764352803863E-2</v>
      </c>
      <c r="AL59" s="4">
        <f t="shared" si="21"/>
        <v>0.85466570332907255</v>
      </c>
      <c r="AM59" s="4">
        <f t="shared" si="22"/>
        <v>0.10404046017895847</v>
      </c>
      <c r="AN59" s="4">
        <f t="shared" si="23"/>
        <v>1.9537597954760184</v>
      </c>
      <c r="AO59" s="4">
        <f t="shared" si="24"/>
        <v>0.76062913355193673</v>
      </c>
      <c r="AP59" s="4">
        <f t="shared" si="25"/>
        <v>7.3361862946701509E-3</v>
      </c>
      <c r="AQ59" s="4">
        <f t="shared" si="26"/>
        <v>3.3346301339409772E-4</v>
      </c>
      <c r="AR59" s="4">
        <f t="shared" si="27"/>
        <v>8.003112321458344E-3</v>
      </c>
      <c r="AS59" s="4">
        <f t="shared" si="28"/>
        <v>0.27610737509031286</v>
      </c>
      <c r="AT59" s="4">
        <f t="shared" si="29"/>
        <v>3.0011671205468792E-3</v>
      </c>
      <c r="AU59" s="4">
        <f t="shared" si="30"/>
        <v>4.0015561607291721</v>
      </c>
      <c r="AV59" s="4">
        <f t="shared" si="31"/>
        <v>1.8914022119713223</v>
      </c>
      <c r="AW59" s="4">
        <f t="shared" si="32"/>
        <v>75.582424063698028</v>
      </c>
      <c r="AX59" s="4">
        <f t="shared" si="33"/>
        <v>0.45186882933709455</v>
      </c>
      <c r="AY59" s="4">
        <f t="shared" si="34"/>
        <v>0.14598025387870237</v>
      </c>
      <c r="AZ59" s="4">
        <f t="shared" si="35"/>
        <v>0.40215091678420301</v>
      </c>
      <c r="BA59" s="4">
        <f t="shared" si="36"/>
        <v>45.186882933709455</v>
      </c>
      <c r="BB59" s="4">
        <f t="shared" si="37"/>
        <v>14.598025387870237</v>
      </c>
      <c r="BC59" s="4">
        <f t="shared" si="38"/>
        <v>40.215091678420301</v>
      </c>
      <c r="BD59" s="4">
        <f t="shared" si="39"/>
        <v>100</v>
      </c>
    </row>
    <row r="60" spans="1:56" ht="12.95" customHeight="1" x14ac:dyDescent="0.2">
      <c r="B60" s="2">
        <v>43006</v>
      </c>
      <c r="C60" s="17" t="s">
        <v>341</v>
      </c>
      <c r="D60" s="3">
        <v>444.42</v>
      </c>
      <c r="E60" s="6">
        <v>3166.1224251615999</v>
      </c>
      <c r="F60" s="6">
        <v>3192.0224251615996</v>
      </c>
      <c r="G60" s="6">
        <v>-1590.3224251616</v>
      </c>
      <c r="H60" s="5" t="s">
        <v>26</v>
      </c>
      <c r="I60" s="5" t="s">
        <v>386</v>
      </c>
      <c r="J60" s="3" t="s">
        <v>370</v>
      </c>
      <c r="K60" s="3" t="s">
        <v>358</v>
      </c>
      <c r="L60" s="3">
        <v>3</v>
      </c>
      <c r="M60" s="4">
        <v>0.49</v>
      </c>
      <c r="N60" s="4">
        <v>15.483333333333334</v>
      </c>
      <c r="O60" s="4">
        <v>2.06</v>
      </c>
      <c r="P60" s="4">
        <v>53.16</v>
      </c>
      <c r="Q60" s="4">
        <v>19.493333333333336</v>
      </c>
      <c r="R60" s="4">
        <v>0.29666666666666669</v>
      </c>
      <c r="S60" s="4">
        <v>0</v>
      </c>
      <c r="T60" s="4">
        <v>0.26666666666666666</v>
      </c>
      <c r="U60" s="4">
        <v>8.6566666666666663</v>
      </c>
      <c r="V60" s="4">
        <v>7.3333333333333334E-2</v>
      </c>
      <c r="W60" s="4">
        <v>100.01666666666665</v>
      </c>
      <c r="X60" s="4">
        <v>59.993333333333339</v>
      </c>
      <c r="Y60" s="4">
        <v>0.35333333333333333</v>
      </c>
      <c r="Z60" s="4">
        <v>8.5266666666666655</v>
      </c>
      <c r="AA60" s="4">
        <v>0.9</v>
      </c>
      <c r="AB60" s="4">
        <v>19.636666666666667</v>
      </c>
      <c r="AC60" s="4">
        <v>7.7166666666666659</v>
      </c>
      <c r="AD60" s="4">
        <v>8.3333333333333329E-2</v>
      </c>
      <c r="AE60" s="4">
        <v>0</v>
      </c>
      <c r="AF60" s="4">
        <v>8.666666666666667E-2</v>
      </c>
      <c r="AG60" s="4">
        <v>2.6766666666666663</v>
      </c>
      <c r="AH60" s="4">
        <v>2.3333333333333334E-2</v>
      </c>
      <c r="AI60" s="4">
        <v>100</v>
      </c>
      <c r="AJ60" s="4">
        <v>6</v>
      </c>
      <c r="AK60" s="4">
        <f t="shared" si="20"/>
        <v>3.5337259695521719E-2</v>
      </c>
      <c r="AL60" s="4">
        <f t="shared" si="21"/>
        <v>0.852761417935326</v>
      </c>
      <c r="AM60" s="4">
        <f t="shared" si="22"/>
        <v>9.0010001111234583E-2</v>
      </c>
      <c r="AN60" s="4">
        <f t="shared" si="23"/>
        <v>1.963884876097344</v>
      </c>
      <c r="AO60" s="4">
        <f t="shared" si="24"/>
        <v>0.7717524169352149</v>
      </c>
      <c r="AP60" s="4">
        <f t="shared" si="25"/>
        <v>8.334259362151349E-3</v>
      </c>
      <c r="AQ60" s="4">
        <f t="shared" si="26"/>
        <v>0</v>
      </c>
      <c r="AR60" s="4">
        <f t="shared" si="27"/>
        <v>8.6676297366374035E-3</v>
      </c>
      <c r="AS60" s="4">
        <f t="shared" si="28"/>
        <v>0.26769641071230132</v>
      </c>
      <c r="AT60" s="4">
        <f t="shared" si="29"/>
        <v>2.3335926214023781E-3</v>
      </c>
      <c r="AU60" s="4">
        <f t="shared" si="30"/>
        <v>4.0007778642071337</v>
      </c>
      <c r="AV60" s="4">
        <f t="shared" si="31"/>
        <v>1.8922102455828425</v>
      </c>
      <c r="AW60" s="4">
        <f t="shared" si="32"/>
        <v>76.108301100862832</v>
      </c>
      <c r="AX60" s="4">
        <f t="shared" si="33"/>
        <v>0.45066948555320641</v>
      </c>
      <c r="AY60" s="4">
        <f t="shared" si="34"/>
        <v>0.14147286821705424</v>
      </c>
      <c r="AZ60" s="4">
        <f t="shared" si="35"/>
        <v>0.40785764622973919</v>
      </c>
      <c r="BA60" s="4">
        <f t="shared" si="36"/>
        <v>45.066948555320643</v>
      </c>
      <c r="BB60" s="4">
        <f t="shared" si="37"/>
        <v>14.147286821705423</v>
      </c>
      <c r="BC60" s="4">
        <f t="shared" si="38"/>
        <v>40.785764622973922</v>
      </c>
      <c r="BD60" s="4">
        <f t="shared" si="39"/>
        <v>99.999999999999986</v>
      </c>
    </row>
    <row r="61" spans="1:56" ht="12.95" customHeight="1" x14ac:dyDescent="0.2">
      <c r="B61" s="2">
        <v>43006</v>
      </c>
      <c r="C61" s="17" t="s">
        <v>341</v>
      </c>
      <c r="D61" s="3">
        <v>444.42</v>
      </c>
      <c r="E61" s="6">
        <v>3166.1224251615999</v>
      </c>
      <c r="F61" s="6">
        <v>3192.0224251615996</v>
      </c>
      <c r="G61" s="6">
        <v>-1590.3224251616</v>
      </c>
      <c r="H61" s="5" t="s">
        <v>26</v>
      </c>
      <c r="I61" s="5" t="s">
        <v>386</v>
      </c>
      <c r="J61" s="3" t="s">
        <v>370</v>
      </c>
      <c r="K61" s="3" t="s">
        <v>359</v>
      </c>
      <c r="L61" s="3">
        <v>2</v>
      </c>
      <c r="M61" s="4">
        <v>0.48499999999999999</v>
      </c>
      <c r="N61" s="4">
        <v>15.05</v>
      </c>
      <c r="O61" s="4">
        <v>2.13</v>
      </c>
      <c r="P61" s="4">
        <v>53.09</v>
      </c>
      <c r="Q61" s="4">
        <v>20.645</v>
      </c>
      <c r="R61" s="4">
        <v>0.32500000000000001</v>
      </c>
      <c r="S61" s="4">
        <v>0</v>
      </c>
      <c r="T61" s="4">
        <v>0.24</v>
      </c>
      <c r="U61" s="4">
        <v>7.8650000000000002</v>
      </c>
      <c r="V61" s="4">
        <v>8.4999999999999992E-2</v>
      </c>
      <c r="W61" s="4">
        <v>99.924999999999997</v>
      </c>
      <c r="X61" s="4">
        <v>60</v>
      </c>
      <c r="Y61" s="4">
        <v>0.35</v>
      </c>
      <c r="Z61" s="4">
        <v>8.2899999999999991</v>
      </c>
      <c r="AA61" s="4">
        <v>0.92500000000000004</v>
      </c>
      <c r="AB61" s="4">
        <v>19.625</v>
      </c>
      <c r="AC61" s="4">
        <v>8.18</v>
      </c>
      <c r="AD61" s="4">
        <v>0.09</v>
      </c>
      <c r="AE61" s="4">
        <v>0</v>
      </c>
      <c r="AF61" s="4">
        <v>7.5000000000000011E-2</v>
      </c>
      <c r="AG61" s="4">
        <v>2.4350000000000001</v>
      </c>
      <c r="AH61" s="4">
        <v>2.5000000000000001E-2</v>
      </c>
      <c r="AI61" s="4">
        <v>100</v>
      </c>
      <c r="AJ61" s="4">
        <v>6</v>
      </c>
      <c r="AK61" s="4">
        <f t="shared" si="20"/>
        <v>3.4999999999999996E-2</v>
      </c>
      <c r="AL61" s="4">
        <f t="shared" si="21"/>
        <v>0.82899999999999996</v>
      </c>
      <c r="AM61" s="4">
        <f t="shared" si="22"/>
        <v>9.2500000000000013E-2</v>
      </c>
      <c r="AN61" s="4">
        <f t="shared" si="23"/>
        <v>1.9625000000000001</v>
      </c>
      <c r="AO61" s="4">
        <f t="shared" si="24"/>
        <v>0.81800000000000006</v>
      </c>
      <c r="AP61" s="4">
        <f t="shared" si="25"/>
        <v>8.9999999999999993E-3</v>
      </c>
      <c r="AQ61" s="4">
        <f t="shared" si="26"/>
        <v>0</v>
      </c>
      <c r="AR61" s="4">
        <f t="shared" si="27"/>
        <v>7.5000000000000015E-3</v>
      </c>
      <c r="AS61" s="4">
        <f t="shared" si="28"/>
        <v>0.24350000000000002</v>
      </c>
      <c r="AT61" s="4">
        <f t="shared" si="29"/>
        <v>2.5000000000000005E-3</v>
      </c>
      <c r="AU61" s="4">
        <f t="shared" si="30"/>
        <v>3.9994999999999998</v>
      </c>
      <c r="AV61" s="4">
        <f t="shared" si="31"/>
        <v>1.8905000000000001</v>
      </c>
      <c r="AW61" s="4">
        <f t="shared" si="32"/>
        <v>77.296037296037284</v>
      </c>
      <c r="AX61" s="4">
        <f t="shared" si="33"/>
        <v>0.43850833112933085</v>
      </c>
      <c r="AY61" s="4">
        <f t="shared" si="34"/>
        <v>0.12880190425813279</v>
      </c>
      <c r="AZ61" s="4">
        <f t="shared" si="35"/>
        <v>0.43268976461253639</v>
      </c>
      <c r="BA61" s="4">
        <f t="shared" si="36"/>
        <v>43.850833112933088</v>
      </c>
      <c r="BB61" s="4">
        <f t="shared" si="37"/>
        <v>12.880190425813279</v>
      </c>
      <c r="BC61" s="4">
        <f t="shared" si="38"/>
        <v>43.268976461253637</v>
      </c>
      <c r="BD61" s="4">
        <f t="shared" si="39"/>
        <v>100</v>
      </c>
    </row>
    <row r="62" spans="1:56" s="3" customFormat="1" ht="12.95" customHeight="1" x14ac:dyDescent="0.2">
      <c r="A62" s="3">
        <v>3</v>
      </c>
      <c r="B62" s="2">
        <v>42956</v>
      </c>
      <c r="C62" s="17" t="s">
        <v>29</v>
      </c>
      <c r="D62" s="3">
        <v>499.13</v>
      </c>
      <c r="E62" s="6">
        <v>3220.83</v>
      </c>
      <c r="F62" s="6">
        <v>3246.7299999999996</v>
      </c>
      <c r="G62" s="6">
        <v>-1645.03</v>
      </c>
      <c r="H62" s="5" t="s">
        <v>26</v>
      </c>
      <c r="I62" s="5" t="s">
        <v>386</v>
      </c>
      <c r="J62" s="3" t="s">
        <v>370</v>
      </c>
      <c r="K62" s="3" t="s">
        <v>354</v>
      </c>
      <c r="L62" s="3">
        <v>3</v>
      </c>
      <c r="M62" s="4">
        <v>0.27</v>
      </c>
      <c r="N62" s="4">
        <v>15.216666666666667</v>
      </c>
      <c r="O62" s="4">
        <v>1.4533333333333331</v>
      </c>
      <c r="P62" s="4">
        <v>53.02</v>
      </c>
      <c r="Q62" s="4">
        <v>19.676666666666666</v>
      </c>
      <c r="R62" s="4">
        <v>0.3833333333333333</v>
      </c>
      <c r="S62" s="4">
        <v>3.3333333333333333E-2</v>
      </c>
      <c r="T62" s="4">
        <v>0.27666666666666667</v>
      </c>
      <c r="U62" s="4">
        <v>8.9266666666666659</v>
      </c>
      <c r="V62" s="4">
        <v>0.10666666666666669</v>
      </c>
      <c r="W62" s="4">
        <v>99.38</v>
      </c>
      <c r="X62" s="4">
        <v>60.053333333333335</v>
      </c>
      <c r="Y62" s="4">
        <v>0.19333333333333333</v>
      </c>
      <c r="Z62" s="4">
        <v>8.4566666666666652</v>
      </c>
      <c r="AA62" s="4">
        <v>0.63666666666666671</v>
      </c>
      <c r="AB62" s="4">
        <v>19.766666666666669</v>
      </c>
      <c r="AC62" s="4">
        <v>7.8599999999999994</v>
      </c>
      <c r="AD62" s="4">
        <v>0.10999999999999999</v>
      </c>
      <c r="AE62" s="4">
        <v>0.01</v>
      </c>
      <c r="AF62" s="4">
        <v>8.666666666666667E-2</v>
      </c>
      <c r="AG62" s="4">
        <v>2.7833333333333337</v>
      </c>
      <c r="AH62" s="4">
        <v>0.03</v>
      </c>
      <c r="AI62" s="4">
        <v>100</v>
      </c>
      <c r="AJ62" s="4">
        <v>6</v>
      </c>
      <c r="AK62" s="4">
        <f t="shared" si="20"/>
        <v>1.9316163410301953E-2</v>
      </c>
      <c r="AL62" s="4">
        <f t="shared" si="21"/>
        <v>0.84491563055062158</v>
      </c>
      <c r="AM62" s="4">
        <f t="shared" si="22"/>
        <v>6.3610124333925405E-2</v>
      </c>
      <c r="AN62" s="4">
        <f t="shared" si="23"/>
        <v>1.9749111900532863</v>
      </c>
      <c r="AO62" s="4">
        <f t="shared" si="24"/>
        <v>0.78530195381882761</v>
      </c>
      <c r="AP62" s="4">
        <f t="shared" si="25"/>
        <v>1.0990230905861455E-2</v>
      </c>
      <c r="AQ62" s="4">
        <f t="shared" si="26"/>
        <v>9.9911190053285966E-4</v>
      </c>
      <c r="AR62" s="4">
        <f t="shared" si="27"/>
        <v>8.6589698046181177E-3</v>
      </c>
      <c r="AS62" s="4">
        <f t="shared" si="28"/>
        <v>0.27808614564831263</v>
      </c>
      <c r="AT62" s="4">
        <f t="shared" si="29"/>
        <v>2.997335701598579E-3</v>
      </c>
      <c r="AU62" s="4">
        <f t="shared" si="30"/>
        <v>3.9897868561278869</v>
      </c>
      <c r="AV62" s="4">
        <f t="shared" si="31"/>
        <v>1.9083037300177619</v>
      </c>
      <c r="AW62" s="4">
        <f t="shared" si="32"/>
        <v>75.237247924080663</v>
      </c>
      <c r="AX62" s="4">
        <f t="shared" si="33"/>
        <v>0.44275741710296684</v>
      </c>
      <c r="AY62" s="4">
        <f t="shared" si="34"/>
        <v>0.14572425828970334</v>
      </c>
      <c r="AZ62" s="4">
        <f t="shared" si="35"/>
        <v>0.41151832460732984</v>
      </c>
      <c r="BA62" s="4">
        <f t="shared" si="36"/>
        <v>44.275741710296685</v>
      </c>
      <c r="BB62" s="4">
        <f t="shared" si="37"/>
        <v>14.572425828970333</v>
      </c>
      <c r="BC62" s="4">
        <f t="shared" si="38"/>
        <v>41.151832460732983</v>
      </c>
      <c r="BD62" s="4">
        <f t="shared" si="39"/>
        <v>100</v>
      </c>
    </row>
    <row r="63" spans="1:56" s="3" customFormat="1" ht="12.95" customHeight="1" x14ac:dyDescent="0.2">
      <c r="B63" s="2">
        <v>42956</v>
      </c>
      <c r="C63" s="17" t="s">
        <v>29</v>
      </c>
      <c r="D63" s="3">
        <v>499.13</v>
      </c>
      <c r="E63" s="6">
        <v>3220.83</v>
      </c>
      <c r="F63" s="6">
        <v>3246.7299999999996</v>
      </c>
      <c r="G63" s="6">
        <v>-1645.03</v>
      </c>
      <c r="H63" s="5" t="s">
        <v>26</v>
      </c>
      <c r="I63" s="5" t="s">
        <v>386</v>
      </c>
      <c r="J63" s="3" t="s">
        <v>370</v>
      </c>
      <c r="K63" s="3" t="s">
        <v>355</v>
      </c>
      <c r="L63" s="3">
        <v>7</v>
      </c>
      <c r="M63" s="4">
        <v>0.31857142857142856</v>
      </c>
      <c r="N63" s="4">
        <v>14.774285714285714</v>
      </c>
      <c r="O63" s="4">
        <v>1.6514285714285715</v>
      </c>
      <c r="P63" s="4">
        <v>52.715714285714292</v>
      </c>
      <c r="Q63" s="4">
        <v>20.851428571428574</v>
      </c>
      <c r="R63" s="4">
        <v>0.37285714285714283</v>
      </c>
      <c r="S63" s="4">
        <v>7.1428571428571435E-3</v>
      </c>
      <c r="T63" s="4">
        <v>0.24857142857142858</v>
      </c>
      <c r="U63" s="4">
        <v>8.0685714285714276</v>
      </c>
      <c r="V63" s="4">
        <v>8.8571428571428565E-2</v>
      </c>
      <c r="W63" s="4">
        <v>99.122857142857143</v>
      </c>
      <c r="X63" s="4">
        <v>60.022857142857156</v>
      </c>
      <c r="Y63" s="4">
        <v>0.2314285714285714</v>
      </c>
      <c r="Z63" s="4">
        <v>8.23</v>
      </c>
      <c r="AA63" s="4">
        <v>0.72857142857142854</v>
      </c>
      <c r="AB63" s="4">
        <v>19.695714285714285</v>
      </c>
      <c r="AC63" s="4">
        <v>8.3485714285714288</v>
      </c>
      <c r="AD63" s="4">
        <v>0.10571428571428572</v>
      </c>
      <c r="AE63" s="4">
        <v>1.4285714285714286E-3</v>
      </c>
      <c r="AF63" s="4">
        <v>7.7142857142857152E-2</v>
      </c>
      <c r="AG63" s="4">
        <v>2.52</v>
      </c>
      <c r="AH63" s="4">
        <v>2.7142857142857142E-2</v>
      </c>
      <c r="AI63" s="4">
        <v>100</v>
      </c>
      <c r="AJ63" s="4">
        <v>6</v>
      </c>
      <c r="AK63" s="4">
        <f t="shared" si="20"/>
        <v>2.3134044173648127E-2</v>
      </c>
      <c r="AL63" s="4">
        <f t="shared" si="21"/>
        <v>0.82268659558263502</v>
      </c>
      <c r="AM63" s="4">
        <f t="shared" si="22"/>
        <v>7.2829398324447805E-2</v>
      </c>
      <c r="AN63" s="4">
        <f t="shared" si="23"/>
        <v>1.9688214013709058</v>
      </c>
      <c r="AO63" s="4">
        <f t="shared" si="24"/>
        <v>0.83453922315308438</v>
      </c>
      <c r="AP63" s="4">
        <f t="shared" si="25"/>
        <v>1.0567402894135566E-2</v>
      </c>
      <c r="AQ63" s="4">
        <f t="shared" si="26"/>
        <v>1.4280274181264276E-4</v>
      </c>
      <c r="AR63" s="4">
        <f t="shared" si="27"/>
        <v>7.7113480578827106E-3</v>
      </c>
      <c r="AS63" s="4">
        <f t="shared" si="28"/>
        <v>0.25190403655750182</v>
      </c>
      <c r="AT63" s="4">
        <f t="shared" si="29"/>
        <v>2.7132520944402124E-3</v>
      </c>
      <c r="AU63" s="4">
        <f t="shared" si="30"/>
        <v>3.9950495049504937</v>
      </c>
      <c r="AV63" s="4">
        <f t="shared" si="31"/>
        <v>1.9091298552932212</v>
      </c>
      <c r="AW63" s="4">
        <f t="shared" si="32"/>
        <v>76.558139534883722</v>
      </c>
      <c r="AX63" s="4">
        <f t="shared" si="33"/>
        <v>0.43092228289326051</v>
      </c>
      <c r="AY63" s="4">
        <f t="shared" si="34"/>
        <v>0.13194704166354998</v>
      </c>
      <c r="AZ63" s="4">
        <f t="shared" si="35"/>
        <v>0.43713067544318945</v>
      </c>
      <c r="BA63" s="4">
        <f t="shared" si="36"/>
        <v>43.092228289326052</v>
      </c>
      <c r="BB63" s="4">
        <f t="shared" si="37"/>
        <v>13.194704166354999</v>
      </c>
      <c r="BC63" s="4">
        <f t="shared" si="38"/>
        <v>43.713067544318946</v>
      </c>
      <c r="BD63" s="4">
        <f t="shared" si="39"/>
        <v>100</v>
      </c>
    </row>
    <row r="64" spans="1:56" s="3" customFormat="1" ht="12.95" customHeight="1" x14ac:dyDescent="0.2">
      <c r="B64" s="2">
        <v>42956</v>
      </c>
      <c r="C64" s="17" t="s">
        <v>29</v>
      </c>
      <c r="D64" s="3">
        <v>499.13</v>
      </c>
      <c r="E64" s="6">
        <v>3220.83</v>
      </c>
      <c r="F64" s="6">
        <v>3246.7299999999996</v>
      </c>
      <c r="G64" s="6">
        <v>-1645.03</v>
      </c>
      <c r="H64" s="5" t="s">
        <v>26</v>
      </c>
      <c r="I64" s="5" t="s">
        <v>386</v>
      </c>
      <c r="J64" s="3" t="s">
        <v>370</v>
      </c>
      <c r="K64" s="3" t="s">
        <v>356</v>
      </c>
      <c r="L64" s="3">
        <v>4</v>
      </c>
      <c r="M64" s="4">
        <v>0.3175</v>
      </c>
      <c r="N64" s="4">
        <v>15.502500000000001</v>
      </c>
      <c r="O64" s="4">
        <v>1.66</v>
      </c>
      <c r="P64" s="4">
        <v>53.042499999999997</v>
      </c>
      <c r="Q64" s="4">
        <v>18.847499999999997</v>
      </c>
      <c r="R64" s="4">
        <v>0.39</v>
      </c>
      <c r="S64" s="4">
        <v>0</v>
      </c>
      <c r="T64" s="4">
        <v>0.28500000000000003</v>
      </c>
      <c r="U64" s="4">
        <v>9.8575000000000017</v>
      </c>
      <c r="V64" s="4">
        <v>9.7500000000000003E-2</v>
      </c>
      <c r="W64" s="4">
        <v>100.02000000000001</v>
      </c>
      <c r="X64" s="4">
        <v>60.015000000000008</v>
      </c>
      <c r="Y64" s="4">
        <v>0.23</v>
      </c>
      <c r="Z64" s="4">
        <v>8.5675000000000008</v>
      </c>
      <c r="AA64" s="4">
        <v>0.72750000000000004</v>
      </c>
      <c r="AB64" s="4">
        <v>19.674999999999997</v>
      </c>
      <c r="AC64" s="4">
        <v>7.4925000000000006</v>
      </c>
      <c r="AD64" s="4">
        <v>0.10750000000000001</v>
      </c>
      <c r="AE64" s="4">
        <v>0</v>
      </c>
      <c r="AF64" s="4">
        <v>0.09</v>
      </c>
      <c r="AG64" s="4">
        <v>3.0575000000000001</v>
      </c>
      <c r="AH64" s="4">
        <v>0.03</v>
      </c>
      <c r="AI64" s="4">
        <v>100</v>
      </c>
      <c r="AJ64" s="4">
        <v>6</v>
      </c>
      <c r="AK64" s="4">
        <f t="shared" si="20"/>
        <v>2.2994251437140713E-2</v>
      </c>
      <c r="AL64" s="4">
        <f t="shared" si="21"/>
        <v>0.85653586603349152</v>
      </c>
      <c r="AM64" s="4">
        <f t="shared" si="22"/>
        <v>7.2731817045738556E-2</v>
      </c>
      <c r="AN64" s="4">
        <f t="shared" si="23"/>
        <v>1.9670082479380149</v>
      </c>
      <c r="AO64" s="4">
        <f t="shared" si="24"/>
        <v>0.74906273431642079</v>
      </c>
      <c r="AP64" s="4">
        <f t="shared" si="25"/>
        <v>1.0747313171707072E-2</v>
      </c>
      <c r="AQ64" s="4">
        <f t="shared" si="26"/>
        <v>0</v>
      </c>
      <c r="AR64" s="4">
        <f t="shared" si="27"/>
        <v>8.9977505623594078E-3</v>
      </c>
      <c r="AS64" s="4">
        <f t="shared" si="28"/>
        <v>0.30567358160459879</v>
      </c>
      <c r="AT64" s="4">
        <f t="shared" si="29"/>
        <v>2.9992501874531361E-3</v>
      </c>
      <c r="AU64" s="4">
        <f t="shared" si="30"/>
        <v>3.9967508122969249</v>
      </c>
      <c r="AV64" s="4">
        <f t="shared" si="31"/>
        <v>1.9112721819545111</v>
      </c>
      <c r="AW64" s="4">
        <f t="shared" si="32"/>
        <v>73.698924731182785</v>
      </c>
      <c r="AX64" s="4">
        <f t="shared" si="33"/>
        <v>0.44814960115077807</v>
      </c>
      <c r="AY64" s="4">
        <f t="shared" si="34"/>
        <v>0.15993199947691905</v>
      </c>
      <c r="AZ64" s="4">
        <f t="shared" si="35"/>
        <v>0.39191839937230288</v>
      </c>
      <c r="BA64" s="4">
        <f t="shared" si="36"/>
        <v>44.81496011507781</v>
      </c>
      <c r="BB64" s="4">
        <f t="shared" si="37"/>
        <v>15.993199947691906</v>
      </c>
      <c r="BC64" s="4">
        <f t="shared" si="38"/>
        <v>39.191839937230291</v>
      </c>
      <c r="BD64" s="4">
        <f t="shared" si="39"/>
        <v>100</v>
      </c>
    </row>
    <row r="65" spans="8:8" ht="12.95" customHeight="1" x14ac:dyDescent="0.2">
      <c r="H65" s="5"/>
    </row>
  </sheetData>
  <mergeCells count="4">
    <mergeCell ref="M1:W1"/>
    <mergeCell ref="X1:AI1"/>
    <mergeCell ref="AJ1:AT1"/>
    <mergeCell ref="BA1:B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D14" sqref="D14"/>
    </sheetView>
  </sheetViews>
  <sheetFormatPr defaultRowHeight="12" x14ac:dyDescent="0.2"/>
  <cols>
    <col min="1" max="1" width="23.140625" style="14" customWidth="1"/>
    <col min="2" max="2" width="9.140625" style="5" customWidth="1"/>
    <col min="3" max="3" width="9.140625" style="3" customWidth="1"/>
    <col min="4" max="11" width="9.140625" style="5"/>
    <col min="12" max="12" width="9.140625" style="1"/>
    <col min="13" max="13" width="23.7109375" style="1" bestFit="1" customWidth="1"/>
    <col min="14" max="16384" width="9.140625" style="1"/>
  </cols>
  <sheetData>
    <row r="1" spans="1:13" x14ac:dyDescent="0.2">
      <c r="A1" s="14" t="s">
        <v>302</v>
      </c>
    </row>
    <row r="2" spans="1:13" x14ac:dyDescent="0.2">
      <c r="A2" s="14" t="s">
        <v>301</v>
      </c>
    </row>
    <row r="3" spans="1:13" x14ac:dyDescent="0.2">
      <c r="L3" s="12" t="s">
        <v>277</v>
      </c>
      <c r="M3" s="12"/>
    </row>
    <row r="4" spans="1:13" x14ac:dyDescent="0.2">
      <c r="A4" s="18" t="s">
        <v>286</v>
      </c>
      <c r="B4" s="8" t="s">
        <v>267</v>
      </c>
      <c r="C4" s="1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27</v>
      </c>
      <c r="I4" s="8" t="s">
        <v>257</v>
      </c>
      <c r="J4" s="8" t="s">
        <v>8</v>
      </c>
      <c r="K4" s="8"/>
      <c r="L4" s="12" t="s">
        <v>278</v>
      </c>
      <c r="M4" s="1" t="s">
        <v>279</v>
      </c>
    </row>
    <row r="5" spans="1:13" x14ac:dyDescent="0.2">
      <c r="A5" s="14" t="s">
        <v>287</v>
      </c>
      <c r="B5" s="4"/>
      <c r="C5" s="4"/>
      <c r="D5" s="6"/>
      <c r="E5" s="6"/>
      <c r="F5" s="6"/>
      <c r="G5" s="6"/>
      <c r="H5" s="6"/>
      <c r="I5" s="6"/>
      <c r="J5" s="6"/>
      <c r="K5" s="6"/>
      <c r="L5" s="12" t="s">
        <v>280</v>
      </c>
      <c r="M5" s="1" t="s">
        <v>281</v>
      </c>
    </row>
    <row r="6" spans="1:13" x14ac:dyDescent="0.2">
      <c r="A6" s="7" t="s">
        <v>261</v>
      </c>
      <c r="B6" s="6">
        <v>1.4142135623730649E-2</v>
      </c>
      <c r="C6" s="4">
        <v>1.4142135623730649E-2</v>
      </c>
      <c r="D6" s="6">
        <v>1.4142135623730649E-2</v>
      </c>
      <c r="E6" s="6">
        <v>1.4142135623730649E-2</v>
      </c>
      <c r="F6" s="6">
        <v>1.4142135623730649E-2</v>
      </c>
      <c r="G6" s="6">
        <v>1.4142135623730649E-2</v>
      </c>
      <c r="H6" s="6"/>
      <c r="I6" s="6"/>
      <c r="J6" s="6">
        <v>1.4142135623730649E-2</v>
      </c>
      <c r="K6" s="6"/>
      <c r="L6" s="12" t="s">
        <v>283</v>
      </c>
      <c r="M6" s="1" t="s">
        <v>282</v>
      </c>
    </row>
    <row r="7" spans="1:13" x14ac:dyDescent="0.2">
      <c r="A7" s="7" t="s">
        <v>262</v>
      </c>
      <c r="B7" s="6">
        <v>1.4142135623730963E-2</v>
      </c>
      <c r="C7" s="4">
        <v>5.1854497287011546E-2</v>
      </c>
      <c r="D7" s="6">
        <v>6.1282587702833992E-2</v>
      </c>
      <c r="E7" s="6">
        <v>0.37476659402886597</v>
      </c>
      <c r="F7" s="6"/>
      <c r="G7" s="6">
        <v>0.16027753706895323</v>
      </c>
      <c r="H7" s="6">
        <v>4.7140452079103175E-3</v>
      </c>
      <c r="I7" s="6">
        <v>4.714045207910347E-3</v>
      </c>
      <c r="J7" s="6">
        <v>6.8353655514699602E-2</v>
      </c>
      <c r="L7" s="12" t="s">
        <v>284</v>
      </c>
      <c r="M7" s="1" t="s">
        <v>285</v>
      </c>
    </row>
    <row r="9" spans="1:13" x14ac:dyDescent="0.2">
      <c r="A9" s="14" t="s">
        <v>288</v>
      </c>
      <c r="B9" s="6"/>
      <c r="C9" s="4"/>
      <c r="D9" s="6"/>
      <c r="E9" s="6"/>
      <c r="F9" s="6"/>
      <c r="G9" s="6"/>
      <c r="H9" s="6"/>
      <c r="I9" s="6"/>
      <c r="J9" s="6"/>
      <c r="K9" s="6"/>
    </row>
    <row r="10" spans="1:13" x14ac:dyDescent="0.2">
      <c r="A10" s="7" t="s">
        <v>261</v>
      </c>
      <c r="B10" s="6">
        <v>2.8284271247461926E-2</v>
      </c>
      <c r="C10" s="4">
        <v>7.0710678118654814E-3</v>
      </c>
      <c r="D10" s="6">
        <v>0.24748737341529012</v>
      </c>
      <c r="E10" s="6">
        <v>0.5303300858899106</v>
      </c>
      <c r="F10" s="6">
        <v>9.1923881554251255E-2</v>
      </c>
      <c r="G10" s="6">
        <v>7.0710678118654502E-2</v>
      </c>
      <c r="H10" s="6"/>
      <c r="I10" s="6"/>
      <c r="J10" s="6">
        <v>9.192388155425095E-2</v>
      </c>
      <c r="K10" s="6"/>
    </row>
    <row r="11" spans="1:13" x14ac:dyDescent="0.2">
      <c r="A11" s="7" t="s">
        <v>262</v>
      </c>
      <c r="B11" s="6">
        <v>1.6499158227686137E-2</v>
      </c>
      <c r="C11" s="4">
        <v>4.7140452079103001E-2</v>
      </c>
      <c r="D11" s="6">
        <v>6.1282587702833992E-2</v>
      </c>
      <c r="E11" s="6">
        <v>0.32998316455372856</v>
      </c>
      <c r="F11" s="6"/>
      <c r="G11" s="6">
        <v>0.35591041319722927</v>
      </c>
      <c r="H11" s="6">
        <v>1.3877787807814457E-17</v>
      </c>
      <c r="I11" s="6">
        <v>2.3570226039551345E-3</v>
      </c>
      <c r="J11" s="6">
        <v>5.8925565098879064E-2</v>
      </c>
      <c r="K11" s="1"/>
    </row>
    <row r="13" spans="1:13" x14ac:dyDescent="0.2">
      <c r="A13" s="14" t="s">
        <v>289</v>
      </c>
      <c r="B13" s="6"/>
      <c r="C13" s="4"/>
      <c r="D13" s="6"/>
      <c r="E13" s="6"/>
      <c r="F13" s="6"/>
      <c r="G13" s="6"/>
      <c r="H13" s="6"/>
      <c r="I13" s="6"/>
      <c r="J13" s="6"/>
      <c r="K13" s="6"/>
    </row>
    <row r="14" spans="1:13" x14ac:dyDescent="0.2">
      <c r="A14" s="7" t="s">
        <v>261</v>
      </c>
      <c r="B14" s="4">
        <v>3.5355339059327251E-2</v>
      </c>
      <c r="C14" s="4">
        <v>3.5355339059327369E-2</v>
      </c>
      <c r="D14" s="6">
        <v>8.485281374238389E-2</v>
      </c>
      <c r="E14" s="6">
        <v>0.37476659402886597</v>
      </c>
      <c r="F14" s="6">
        <v>0.10606601717798204</v>
      </c>
      <c r="G14" s="6">
        <v>0.12727922061357835</v>
      </c>
      <c r="H14" s="6"/>
      <c r="I14" s="6"/>
      <c r="J14" s="6">
        <v>8.485281374238561E-2</v>
      </c>
      <c r="K14" s="6"/>
    </row>
    <row r="15" spans="1:13" x14ac:dyDescent="0.2">
      <c r="A15" s="7" t="s">
        <v>262</v>
      </c>
      <c r="B15" s="6">
        <v>2.1213203435596444E-2</v>
      </c>
      <c r="C15" s="4">
        <v>3.5355339059325371E-2</v>
      </c>
      <c r="D15" s="6">
        <v>4.7140452079103203E-2</v>
      </c>
      <c r="E15" s="6">
        <v>0.35826743580118481</v>
      </c>
      <c r="F15" s="6"/>
      <c r="G15" s="6">
        <v>0.15084944665313363</v>
      </c>
      <c r="H15" s="6">
        <v>1.3877787807814457E-17</v>
      </c>
      <c r="I15" s="6">
        <v>2.3570226039551345E-3</v>
      </c>
      <c r="J15" s="6">
        <v>6.3639610306789343E-2</v>
      </c>
      <c r="K15" s="1"/>
    </row>
    <row r="16" spans="1:13" x14ac:dyDescent="0.2">
      <c r="A16" s="1"/>
      <c r="B16" s="3"/>
      <c r="D16" s="3"/>
      <c r="E16" s="3"/>
      <c r="F16" s="3"/>
      <c r="G16" s="3"/>
      <c r="H16" s="3"/>
      <c r="I16" s="3"/>
      <c r="J16" s="3"/>
      <c r="K16" s="1"/>
    </row>
    <row r="17" spans="1:11" x14ac:dyDescent="0.2">
      <c r="A17" s="14" t="s">
        <v>290</v>
      </c>
      <c r="B17" s="6"/>
      <c r="C17" s="4"/>
      <c r="D17" s="6"/>
      <c r="E17" s="6"/>
      <c r="F17" s="6"/>
      <c r="G17" s="6"/>
      <c r="H17" s="6"/>
      <c r="I17" s="6"/>
      <c r="J17" s="6"/>
      <c r="K17" s="6"/>
    </row>
    <row r="18" spans="1:11" x14ac:dyDescent="0.2">
      <c r="A18" s="7" t="s">
        <v>261</v>
      </c>
      <c r="B18" s="6">
        <v>1.4142135623730649E-2</v>
      </c>
      <c r="C18" s="4">
        <v>0</v>
      </c>
      <c r="D18" s="6">
        <v>0.28284271247461801</v>
      </c>
      <c r="E18" s="6">
        <v>0.11313708498984519</v>
      </c>
      <c r="F18" s="6">
        <v>8.485281374238561E-2</v>
      </c>
      <c r="G18" s="6">
        <v>0.24748737341529137</v>
      </c>
      <c r="H18" s="6"/>
      <c r="I18" s="6"/>
      <c r="J18" s="6">
        <v>5.6568542494923629E-2</v>
      </c>
      <c r="K18" s="6"/>
    </row>
    <row r="19" spans="1:11" x14ac:dyDescent="0.2">
      <c r="A19" s="7" t="s">
        <v>262</v>
      </c>
      <c r="B19" s="6">
        <v>1.4142135623730963E-2</v>
      </c>
      <c r="C19" s="4">
        <v>4.006938426723642E-2</v>
      </c>
      <c r="D19" s="6">
        <v>6.5996632910744452E-2</v>
      </c>
      <c r="E19" s="6">
        <v>0.45254833995939081</v>
      </c>
      <c r="F19" s="6"/>
      <c r="G19" s="6">
        <v>0.25927248643507028</v>
      </c>
      <c r="H19" s="6">
        <v>4.7140452079103175E-3</v>
      </c>
      <c r="I19" s="6">
        <v>2.8284271247461849E-2</v>
      </c>
      <c r="J19" s="6">
        <v>7.0710678118654655E-2</v>
      </c>
      <c r="K19" s="1"/>
    </row>
    <row r="20" spans="1:11" x14ac:dyDescent="0.2">
      <c r="A20" s="1"/>
      <c r="B20" s="3"/>
      <c r="D20" s="3"/>
      <c r="E20" s="3"/>
      <c r="F20" s="3"/>
      <c r="G20" s="3"/>
      <c r="H20" s="3"/>
      <c r="I20" s="3"/>
      <c r="J20" s="3"/>
      <c r="K20" s="1"/>
    </row>
    <row r="21" spans="1:11" x14ac:dyDescent="0.2">
      <c r="A21" s="14" t="s">
        <v>291</v>
      </c>
      <c r="B21" s="6"/>
      <c r="C21" s="4"/>
      <c r="D21" s="6"/>
      <c r="E21" s="6"/>
      <c r="F21" s="6"/>
      <c r="G21" s="6"/>
      <c r="H21" s="6"/>
      <c r="I21" s="6"/>
      <c r="J21" s="6"/>
      <c r="K21" s="6"/>
    </row>
    <row r="22" spans="1:11" x14ac:dyDescent="0.2">
      <c r="A22" s="7" t="s">
        <v>261</v>
      </c>
      <c r="B22" s="4">
        <v>1.4142135623730649E-2</v>
      </c>
      <c r="C22" s="4">
        <v>2.8284271247461908E-2</v>
      </c>
      <c r="D22" s="6">
        <v>0.37476659402886847</v>
      </c>
      <c r="E22" s="6">
        <v>0.473761543394983</v>
      </c>
      <c r="F22" s="6">
        <v>9.8994949366116664E-2</v>
      </c>
      <c r="G22" s="6">
        <v>0.1555634918610409</v>
      </c>
      <c r="H22" s="6"/>
      <c r="I22" s="6"/>
      <c r="J22" s="6">
        <v>7.0710678118654779E-2</v>
      </c>
      <c r="K22" s="6"/>
    </row>
    <row r="23" spans="1:11" x14ac:dyDescent="0.2">
      <c r="A23" s="7" t="s">
        <v>262</v>
      </c>
      <c r="B23" s="6">
        <v>2.3570226039551735E-3</v>
      </c>
      <c r="C23" s="4">
        <v>0.14849242404917307</v>
      </c>
      <c r="D23" s="6">
        <v>4.0069384267237718E-2</v>
      </c>
      <c r="E23" s="6">
        <v>0.22863119258365344</v>
      </c>
      <c r="F23" s="6"/>
      <c r="G23" s="6">
        <v>0.2168460795638758</v>
      </c>
      <c r="H23" s="6">
        <v>2.3570226039551639E-3</v>
      </c>
      <c r="I23" s="6">
        <v>4.0069384267237718E-2</v>
      </c>
      <c r="J23" s="6">
        <v>5.6568542494923851E-2</v>
      </c>
      <c r="K23" s="1"/>
    </row>
    <row r="24" spans="1:11" x14ac:dyDescent="0.2">
      <c r="B24" s="3"/>
      <c r="D24" s="3"/>
      <c r="E24" s="3"/>
      <c r="F24" s="3"/>
      <c r="G24" s="3"/>
      <c r="H24" s="3"/>
      <c r="I24" s="3"/>
      <c r="J24" s="3"/>
      <c r="K24" s="1"/>
    </row>
    <row r="25" spans="1:11" x14ac:dyDescent="0.2">
      <c r="A25" s="14" t="s">
        <v>292</v>
      </c>
      <c r="B25" s="6"/>
      <c r="C25" s="4"/>
      <c r="D25" s="6"/>
      <c r="E25" s="6"/>
      <c r="F25" s="6"/>
      <c r="G25" s="6"/>
      <c r="H25" s="6"/>
      <c r="I25" s="6"/>
      <c r="J25" s="6"/>
      <c r="K25" s="6"/>
    </row>
    <row r="26" spans="1:11" x14ac:dyDescent="0.2">
      <c r="A26" s="7" t="s">
        <v>261</v>
      </c>
      <c r="B26" s="6">
        <v>1.4142135623730649E-2</v>
      </c>
      <c r="C26" s="4">
        <v>1.414213562373103E-2</v>
      </c>
      <c r="D26" s="6">
        <v>0.12727922061357835</v>
      </c>
      <c r="E26" s="6">
        <v>0.34648232278140467</v>
      </c>
      <c r="F26" s="6">
        <v>8.485281374238561E-2</v>
      </c>
      <c r="G26" s="6">
        <v>8.4852813742386402E-2</v>
      </c>
      <c r="H26" s="6"/>
      <c r="I26" s="6"/>
      <c r="J26" s="6">
        <v>5.6568542494923629E-2</v>
      </c>
      <c r="K26" s="6"/>
    </row>
    <row r="27" spans="1:11" x14ac:dyDescent="0.2">
      <c r="A27" s="7" t="s">
        <v>262</v>
      </c>
      <c r="B27" s="6">
        <v>9.4280904158206558E-3</v>
      </c>
      <c r="C27" s="4">
        <v>0.26870057685088738</v>
      </c>
      <c r="D27" s="6">
        <v>5.1854497287013662E-2</v>
      </c>
      <c r="E27" s="6">
        <v>0.29698484809835118</v>
      </c>
      <c r="F27" s="6"/>
      <c r="G27" s="6">
        <v>0.36769552621700441</v>
      </c>
      <c r="H27" s="6">
        <v>7.0710678118654719E-3</v>
      </c>
      <c r="I27" s="6">
        <v>3.2998316455372274E-2</v>
      </c>
      <c r="J27" s="6">
        <v>7.0710678118654655E-2</v>
      </c>
      <c r="K27" s="1"/>
    </row>
    <row r="28" spans="1:11" x14ac:dyDescent="0.2">
      <c r="B28" s="3"/>
      <c r="D28" s="3"/>
      <c r="E28" s="3"/>
      <c r="F28" s="3"/>
      <c r="G28" s="3"/>
      <c r="H28" s="3"/>
      <c r="I28" s="3"/>
      <c r="J28" s="3"/>
      <c r="K28" s="1"/>
    </row>
    <row r="29" spans="1:11" x14ac:dyDescent="0.2">
      <c r="A29" s="14" t="s">
        <v>293</v>
      </c>
      <c r="B29" s="6"/>
      <c r="C29" s="4"/>
      <c r="D29" s="6"/>
      <c r="E29" s="6"/>
      <c r="F29" s="6"/>
      <c r="G29" s="6"/>
      <c r="H29" s="6"/>
      <c r="I29" s="6"/>
      <c r="J29" s="6"/>
      <c r="K29" s="6"/>
    </row>
    <row r="30" spans="1:11" x14ac:dyDescent="0.2">
      <c r="A30" s="7" t="s">
        <v>261</v>
      </c>
      <c r="B30" s="4">
        <v>2.1213203435595972E-2</v>
      </c>
      <c r="C30" s="4">
        <v>1.414213562373103E-2</v>
      </c>
      <c r="D30" s="6">
        <v>0.27577164466275145</v>
      </c>
      <c r="E30" s="6">
        <v>0.15556349186103965</v>
      </c>
      <c r="F30" s="6">
        <v>9.1923881554251255E-2</v>
      </c>
      <c r="G30" s="6">
        <v>0.14142135623731025</v>
      </c>
      <c r="H30" s="6"/>
      <c r="I30" s="6"/>
      <c r="J30" s="6">
        <v>4.949747468305829E-2</v>
      </c>
      <c r="K30" s="6"/>
    </row>
    <row r="31" spans="1:11" x14ac:dyDescent="0.2">
      <c r="A31" s="7" t="s">
        <v>262</v>
      </c>
      <c r="B31" s="6">
        <v>2.3570226039551619E-2</v>
      </c>
      <c r="C31" s="4">
        <v>0.22391714737573737</v>
      </c>
      <c r="D31" s="6">
        <v>6.5996632910744452E-2</v>
      </c>
      <c r="E31" s="6">
        <v>0.54447222151363883</v>
      </c>
      <c r="F31" s="6"/>
      <c r="G31" s="6">
        <v>0.33469720976163209</v>
      </c>
      <c r="H31" s="6">
        <v>7.071067811865491E-3</v>
      </c>
      <c r="I31" s="6">
        <v>3.0641293851417062E-2</v>
      </c>
      <c r="J31" s="6">
        <v>8.2495791138430405E-2</v>
      </c>
      <c r="K31" s="1"/>
    </row>
    <row r="32" spans="1:11" x14ac:dyDescent="0.2">
      <c r="A32" s="1"/>
      <c r="B32" s="3"/>
      <c r="D32" s="3"/>
      <c r="E32" s="3"/>
      <c r="F32" s="3"/>
      <c r="G32" s="3"/>
      <c r="H32" s="3"/>
      <c r="I32" s="3"/>
      <c r="J32" s="3"/>
      <c r="K32" s="1"/>
    </row>
    <row r="33" spans="1:11" x14ac:dyDescent="0.2">
      <c r="A33" s="14" t="s">
        <v>294</v>
      </c>
      <c r="B33" s="6"/>
      <c r="C33" s="4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7" t="s">
        <v>261</v>
      </c>
      <c r="B34" s="6">
        <v>2.8284271247461926E-2</v>
      </c>
      <c r="C34" s="4">
        <v>1.414213562373103E-2</v>
      </c>
      <c r="D34" s="6">
        <v>0.21920310216782884</v>
      </c>
      <c r="E34" s="6">
        <v>0.26870057685088483</v>
      </c>
      <c r="F34" s="6">
        <v>8.485281374238561E-2</v>
      </c>
      <c r="G34" s="6">
        <v>0.16970562748477155</v>
      </c>
      <c r="H34" s="6"/>
      <c r="I34" s="6"/>
      <c r="J34" s="6">
        <v>5.6568542494923629E-2</v>
      </c>
      <c r="K34" s="6"/>
    </row>
    <row r="35" spans="1:11" x14ac:dyDescent="0.2">
      <c r="A35" s="7" t="s">
        <v>262</v>
      </c>
      <c r="B35" s="6">
        <v>2.5927248643506713E-2</v>
      </c>
      <c r="C35" s="4">
        <v>0.21684607956387331</v>
      </c>
      <c r="D35" s="6">
        <v>6.363961030678926E-2</v>
      </c>
      <c r="E35" s="6">
        <v>0.47140452079103001</v>
      </c>
      <c r="F35" s="6"/>
      <c r="G35" s="6">
        <v>0.30876996111812627</v>
      </c>
      <c r="H35" s="6">
        <v>4.7140452079103279E-3</v>
      </c>
      <c r="I35" s="6">
        <v>1.4142135623730885E-2</v>
      </c>
      <c r="J35" s="6">
        <v>6.8353655514699602E-2</v>
      </c>
      <c r="K35" s="1"/>
    </row>
    <row r="36" spans="1:11" x14ac:dyDescent="0.2">
      <c r="A36" s="1"/>
      <c r="B36" s="3"/>
      <c r="D36" s="3"/>
      <c r="E36" s="3"/>
      <c r="F36" s="3"/>
      <c r="G36" s="3"/>
      <c r="H36" s="3"/>
      <c r="I36" s="3"/>
      <c r="J36" s="3"/>
      <c r="K36" s="1"/>
    </row>
    <row r="37" spans="1:11" x14ac:dyDescent="0.2">
      <c r="A37" s="14" t="s">
        <v>295</v>
      </c>
      <c r="B37" s="6"/>
      <c r="C37" s="4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7" t="s">
        <v>261</v>
      </c>
      <c r="B38" s="4">
        <v>2.1213203435595972E-2</v>
      </c>
      <c r="C38" s="4">
        <v>7.0710678118654719E-3</v>
      </c>
      <c r="D38" s="6">
        <v>0.24748737341529012</v>
      </c>
      <c r="E38" s="6">
        <v>0.16970562748476778</v>
      </c>
      <c r="F38" s="6">
        <v>8.485281374238561E-2</v>
      </c>
      <c r="G38" s="6">
        <v>9.8994949366117052E-2</v>
      </c>
      <c r="H38" s="6"/>
      <c r="I38" s="6"/>
      <c r="J38" s="6">
        <v>7.778174593052023E-2</v>
      </c>
      <c r="K38" s="6"/>
    </row>
    <row r="39" spans="1:11" x14ac:dyDescent="0.2">
      <c r="A39" s="7" t="s">
        <v>262</v>
      </c>
      <c r="B39" s="6">
        <v>2.3570226039551619E-2</v>
      </c>
      <c r="C39" s="4">
        <v>0.26634355424693185</v>
      </c>
      <c r="D39" s="6">
        <v>8.0138768534475019E-2</v>
      </c>
      <c r="E39" s="6">
        <v>0.39597979746446316</v>
      </c>
      <c r="F39" s="6"/>
      <c r="G39" s="6">
        <v>0.38890872965260165</v>
      </c>
      <c r="H39" s="6">
        <v>9.4280904158206245E-3</v>
      </c>
      <c r="I39" s="6">
        <v>3.2998316455372191E-2</v>
      </c>
      <c r="J39" s="6">
        <v>7.3067700722610027E-2</v>
      </c>
      <c r="K39" s="1"/>
    </row>
    <row r="40" spans="1:11" x14ac:dyDescent="0.2">
      <c r="A40" s="7" t="s">
        <v>263</v>
      </c>
      <c r="B40" s="3"/>
      <c r="C40" s="4">
        <v>0.39597979746446571</v>
      </c>
      <c r="D40" s="6">
        <v>0.23334523779155947</v>
      </c>
      <c r="E40" s="6">
        <v>0.73303402983005583</v>
      </c>
      <c r="F40" s="6"/>
      <c r="G40" s="6">
        <v>0.1178511301977575</v>
      </c>
      <c r="H40" s="6">
        <v>3.771236166328254E-2</v>
      </c>
      <c r="I40" s="6">
        <v>0.268700576850884</v>
      </c>
      <c r="J40" s="6">
        <v>2.8284271247461298E-2</v>
      </c>
      <c r="K40" s="6"/>
    </row>
    <row r="41" spans="1:11" x14ac:dyDescent="0.2">
      <c r="A41" s="1"/>
      <c r="B41" s="3"/>
      <c r="D41" s="3"/>
      <c r="E41" s="3"/>
      <c r="F41" s="3"/>
      <c r="G41" s="3"/>
      <c r="H41" s="3"/>
      <c r="I41" s="3"/>
      <c r="J41" s="3"/>
      <c r="K41" s="1"/>
    </row>
    <row r="42" spans="1:11" x14ac:dyDescent="0.2">
      <c r="A42" s="14" t="s">
        <v>296</v>
      </c>
      <c r="B42" s="6"/>
      <c r="C42" s="4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7" t="s">
        <v>261</v>
      </c>
      <c r="B43" s="6">
        <v>2.8284271247461926E-2</v>
      </c>
      <c r="C43" s="4">
        <v>1.414213562373103E-2</v>
      </c>
      <c r="D43" s="6">
        <v>0.30405591591021525</v>
      </c>
      <c r="E43" s="6">
        <v>7.0710678118650741E-2</v>
      </c>
      <c r="F43" s="6">
        <v>8.485281374238561E-2</v>
      </c>
      <c r="G43" s="6">
        <v>0.17677669529663689</v>
      </c>
      <c r="H43" s="6"/>
      <c r="I43" s="6"/>
      <c r="J43" s="6">
        <v>5.6568542494923629E-2</v>
      </c>
      <c r="K43" s="6"/>
    </row>
    <row r="44" spans="1:11" x14ac:dyDescent="0.2">
      <c r="A44" s="7" t="s">
        <v>262</v>
      </c>
      <c r="B44" s="6">
        <v>1.6499158227686137E-2</v>
      </c>
      <c r="C44" s="4">
        <v>0.22627416997969291</v>
      </c>
      <c r="D44" s="6">
        <v>7.0710678118654779E-2</v>
      </c>
      <c r="E44" s="6">
        <v>0.40540788788028531</v>
      </c>
      <c r="F44" s="6"/>
      <c r="G44" s="6">
        <v>0.28284271247462051</v>
      </c>
      <c r="H44" s="6">
        <v>1.3877787807814457E-17</v>
      </c>
      <c r="I44" s="6">
        <v>1.1785113019775671E-2</v>
      </c>
      <c r="J44" s="6">
        <v>7.3067700722610027E-2</v>
      </c>
    </row>
    <row r="45" spans="1:11" x14ac:dyDescent="0.2">
      <c r="A45" s="7" t="s">
        <v>263</v>
      </c>
      <c r="C45" s="4">
        <v>0.39833682006842125</v>
      </c>
      <c r="D45" s="6">
        <v>0.20741798914805371</v>
      </c>
      <c r="E45" s="6">
        <v>0.7778174593052033</v>
      </c>
      <c r="F45" s="6"/>
      <c r="G45" s="6">
        <v>0.11313708498984708</v>
      </c>
      <c r="H45" s="6">
        <v>2.8284271247461926E-2</v>
      </c>
      <c r="I45" s="6">
        <v>0.268700576850884</v>
      </c>
      <c r="J45" s="6">
        <v>5.8925565098879376E-2</v>
      </c>
      <c r="K45" s="6"/>
    </row>
    <row r="46" spans="1:11" x14ac:dyDescent="0.2">
      <c r="A46" s="7"/>
      <c r="B46" s="3"/>
      <c r="D46" s="3"/>
      <c r="E46" s="3"/>
      <c r="F46" s="3"/>
      <c r="G46" s="3"/>
      <c r="H46" s="3"/>
      <c r="I46" s="3"/>
      <c r="J46" s="3"/>
      <c r="K46" s="1"/>
    </row>
    <row r="47" spans="1:11" x14ac:dyDescent="0.2">
      <c r="A47" s="14" t="s">
        <v>297</v>
      </c>
      <c r="B47" s="6"/>
      <c r="C47" s="4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7" t="s">
        <v>261</v>
      </c>
      <c r="B48" s="6">
        <v>3.5355339059327251E-2</v>
      </c>
      <c r="C48" s="4">
        <v>0</v>
      </c>
      <c r="D48" s="6">
        <v>0.31112698372207931</v>
      </c>
      <c r="E48" s="6">
        <v>0.55861435713737195</v>
      </c>
      <c r="F48" s="6">
        <v>9.1923881554251255E-2</v>
      </c>
      <c r="G48" s="6">
        <v>0.19091883092036754</v>
      </c>
      <c r="H48" s="6"/>
      <c r="I48" s="6"/>
      <c r="J48" s="6">
        <v>4.949747468305829E-2</v>
      </c>
      <c r="K48" s="6"/>
    </row>
    <row r="49" spans="1:11" x14ac:dyDescent="0.2">
      <c r="A49" s="7" t="s">
        <v>262</v>
      </c>
      <c r="B49" s="6">
        <v>4.7140452079103079E-3</v>
      </c>
      <c r="C49" s="4">
        <v>9.4280904158203491E-2</v>
      </c>
      <c r="D49" s="6">
        <v>3.771236166328254E-2</v>
      </c>
      <c r="E49" s="6">
        <v>2.3570226039580388E-3</v>
      </c>
      <c r="F49" s="6"/>
      <c r="G49" s="6">
        <v>0.18149074050454542</v>
      </c>
      <c r="H49" s="6">
        <v>4.7140452079103279E-3</v>
      </c>
      <c r="I49" s="6">
        <v>0.1437783788412646</v>
      </c>
      <c r="J49" s="6">
        <v>8.9566858950295897E-2</v>
      </c>
      <c r="K49" s="1"/>
    </row>
    <row r="50" spans="1:11" x14ac:dyDescent="0.2">
      <c r="A50" s="7" t="s">
        <v>263</v>
      </c>
      <c r="C50" s="4">
        <v>0.50675985985035787</v>
      </c>
      <c r="D50" s="6">
        <v>0.10606601717797862</v>
      </c>
      <c r="E50" s="6">
        <v>0.51383092766222449</v>
      </c>
      <c r="F50" s="6"/>
      <c r="G50" s="6">
        <v>9.1923881554251102E-2</v>
      </c>
      <c r="H50" s="6">
        <v>3.5355339059327411E-2</v>
      </c>
      <c r="I50" s="6">
        <v>0.27105759945484392</v>
      </c>
      <c r="J50" s="6">
        <v>6.8353655514700226E-2</v>
      </c>
      <c r="K50" s="6"/>
    </row>
    <row r="51" spans="1:11" x14ac:dyDescent="0.2">
      <c r="A51" s="1"/>
      <c r="B51" s="3"/>
      <c r="D51" s="3"/>
      <c r="E51" s="3"/>
      <c r="F51" s="3"/>
      <c r="G51" s="3"/>
      <c r="H51" s="3"/>
      <c r="I51" s="3"/>
      <c r="J51" s="3"/>
      <c r="K51" s="1"/>
    </row>
    <row r="52" spans="1:11" x14ac:dyDescent="0.2">
      <c r="A52" s="14" t="s">
        <v>298</v>
      </c>
      <c r="B52" s="4"/>
      <c r="C52" s="4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 t="s">
        <v>261</v>
      </c>
      <c r="B53" s="6">
        <v>0</v>
      </c>
      <c r="C53" s="4">
        <v>3.5355339059327369E-2</v>
      </c>
      <c r="D53" s="6">
        <v>6.3639610306789177E-2</v>
      </c>
      <c r="E53" s="6">
        <v>0.41719300090006045</v>
      </c>
      <c r="F53" s="6">
        <v>0.10606601717798204</v>
      </c>
      <c r="G53" s="6">
        <v>4.2426406871193201E-2</v>
      </c>
      <c r="H53" s="6"/>
      <c r="I53" s="6"/>
      <c r="J53" s="6">
        <v>6.363961030678926E-2</v>
      </c>
      <c r="K53" s="6"/>
    </row>
    <row r="54" spans="1:11" x14ac:dyDescent="0.2">
      <c r="A54" s="7" t="s">
        <v>262</v>
      </c>
      <c r="B54" s="6">
        <v>2.1213203435596406E-2</v>
      </c>
      <c r="C54" s="4">
        <v>0.25455844122715671</v>
      </c>
      <c r="D54" s="6">
        <v>5.8925565098878856E-2</v>
      </c>
      <c r="E54" s="6">
        <v>0.28284271247461801</v>
      </c>
      <c r="F54" s="6"/>
      <c r="G54" s="6">
        <v>0.50440283724640489</v>
      </c>
      <c r="H54" s="6">
        <v>2.3570226039551639E-3</v>
      </c>
      <c r="I54" s="6">
        <v>1.4142135623730885E-2</v>
      </c>
      <c r="J54" s="6">
        <v>6.1282587702833964E-2</v>
      </c>
    </row>
    <row r="56" spans="1:11" x14ac:dyDescent="0.2">
      <c r="A56" s="14" t="s">
        <v>299</v>
      </c>
      <c r="B56" s="6"/>
      <c r="C56" s="4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 t="s">
        <v>261</v>
      </c>
      <c r="B57" s="6">
        <v>2.1213203435595972E-2</v>
      </c>
      <c r="C57" s="4" t="s">
        <v>300</v>
      </c>
      <c r="D57" s="6">
        <v>0.16263455967290372</v>
      </c>
      <c r="E57" s="6">
        <v>0.16970562748476778</v>
      </c>
      <c r="F57" s="6">
        <v>8.485281374238561E-2</v>
      </c>
      <c r="G57" s="6">
        <v>9.8994949366117052E-2</v>
      </c>
      <c r="H57" s="6"/>
      <c r="I57" s="6"/>
      <c r="J57" s="6">
        <v>4.949747468305829E-2</v>
      </c>
      <c r="K57" s="6"/>
    </row>
    <row r="58" spans="1:11" x14ac:dyDescent="0.2">
      <c r="A58" s="7" t="s">
        <v>262</v>
      </c>
      <c r="B58" s="6" t="e">
        <v>#DIV/0!</v>
      </c>
      <c r="C58" s="4">
        <v>4.9497474683056014E-2</v>
      </c>
      <c r="D58" s="6" t="e">
        <v>#DIV/0!</v>
      </c>
      <c r="E58" s="6">
        <v>0.43369215912774661</v>
      </c>
      <c r="F58" s="6"/>
      <c r="G58" s="6">
        <v>0.35591041319722927</v>
      </c>
      <c r="H58" s="6" t="e">
        <v>#DIV/0!</v>
      </c>
      <c r="I58" s="6">
        <v>1.6499158227686099E-2</v>
      </c>
      <c r="J58" s="6">
        <v>4.2426406871192889E-2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K12" sqref="K12"/>
    </sheetView>
  </sheetViews>
  <sheetFormatPr defaultRowHeight="12" x14ac:dyDescent="0.2"/>
  <cols>
    <col min="1" max="1" width="23.140625" style="7" customWidth="1"/>
    <col min="2" max="2" width="9.140625" style="7" customWidth="1"/>
    <col min="3" max="3" width="9.140625" style="3" customWidth="1"/>
    <col min="4" max="10" width="9.140625" style="5"/>
    <col min="11" max="12" width="9.140625" style="1"/>
    <col min="13" max="13" width="23.7109375" style="1" bestFit="1" customWidth="1"/>
    <col min="14" max="16384" width="9.140625" style="1"/>
  </cols>
  <sheetData>
    <row r="1" spans="1:13" x14ac:dyDescent="0.2">
      <c r="A1" s="14" t="s">
        <v>303</v>
      </c>
    </row>
    <row r="2" spans="1:13" x14ac:dyDescent="0.2">
      <c r="A2" s="14" t="s">
        <v>301</v>
      </c>
    </row>
    <row r="3" spans="1:13" x14ac:dyDescent="0.2">
      <c r="A3" s="14"/>
      <c r="L3" s="12" t="s">
        <v>277</v>
      </c>
      <c r="M3" s="12"/>
    </row>
    <row r="4" spans="1:13" x14ac:dyDescent="0.2">
      <c r="A4" s="18" t="s">
        <v>258</v>
      </c>
      <c r="B4" s="8" t="s">
        <v>267</v>
      </c>
      <c r="C4" s="9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27</v>
      </c>
      <c r="I4" s="8" t="s">
        <v>257</v>
      </c>
      <c r="J4" s="8" t="s">
        <v>8</v>
      </c>
      <c r="L4" s="12" t="s">
        <v>278</v>
      </c>
      <c r="M4" s="1" t="s">
        <v>279</v>
      </c>
    </row>
    <row r="5" spans="1:13" x14ac:dyDescent="0.2">
      <c r="A5" s="14" t="s">
        <v>259</v>
      </c>
      <c r="L5" s="12" t="s">
        <v>280</v>
      </c>
      <c r="M5" s="1" t="s">
        <v>281</v>
      </c>
    </row>
    <row r="6" spans="1:13" x14ac:dyDescent="0.2">
      <c r="A6" s="7" t="s">
        <v>261</v>
      </c>
      <c r="B6" s="6">
        <v>9.4280904158208518E-3</v>
      </c>
      <c r="C6" s="6">
        <v>7.0710678118654719E-3</v>
      </c>
      <c r="D6" s="6">
        <v>0.28284271247461801</v>
      </c>
      <c r="E6" s="6">
        <v>0.51854497287013546</v>
      </c>
      <c r="F6" s="6">
        <v>0.10135197197007176</v>
      </c>
      <c r="G6" s="6">
        <v>0.12727922061357835</v>
      </c>
      <c r="H6" s="6"/>
      <c r="I6" s="6"/>
      <c r="J6" s="6">
        <v>5.8925565098878384E-2</v>
      </c>
      <c r="L6" s="12" t="s">
        <v>283</v>
      </c>
      <c r="M6" s="1" t="s">
        <v>282</v>
      </c>
    </row>
    <row r="7" spans="1:13" x14ac:dyDescent="0.2">
      <c r="A7" s="7" t="s">
        <v>262</v>
      </c>
      <c r="B7" s="6">
        <v>2.5927248643506793E-2</v>
      </c>
      <c r="C7" s="4">
        <v>7.7781745930519827E-2</v>
      </c>
      <c r="D7" s="6">
        <v>8.7209836346340733E-2</v>
      </c>
      <c r="E7" s="6">
        <v>0.37476659402886597</v>
      </c>
      <c r="F7" s="6"/>
      <c r="G7" s="6">
        <v>0.35355339059327628</v>
      </c>
      <c r="H7" s="6">
        <v>1.3877787807814457E-17</v>
      </c>
      <c r="I7" s="6">
        <v>1.1785113019775828E-2</v>
      </c>
      <c r="J7" s="6">
        <v>4.9497474683058214E-2</v>
      </c>
      <c r="L7" s="12" t="s">
        <v>284</v>
      </c>
      <c r="M7" s="1" t="s">
        <v>285</v>
      </c>
    </row>
    <row r="8" spans="1:13" x14ac:dyDescent="0.2">
      <c r="A8" s="7" t="s">
        <v>263</v>
      </c>
      <c r="B8" s="6"/>
      <c r="C8" s="4">
        <v>0.59161267359274428</v>
      </c>
      <c r="D8" s="6">
        <v>0.24984439601924566</v>
      </c>
      <c r="E8" s="6">
        <v>0.4454772721475217</v>
      </c>
      <c r="F8" s="6"/>
      <c r="G8" s="6">
        <v>0.13670731102939856</v>
      </c>
      <c r="H8" s="6">
        <v>4.7140452079103161E-2</v>
      </c>
      <c r="I8" s="6">
        <v>0.28991378028648362</v>
      </c>
      <c r="J8" s="6">
        <v>2.1213203435595972E-2</v>
      </c>
    </row>
    <row r="9" spans="1:13" x14ac:dyDescent="0.2">
      <c r="B9" s="43"/>
      <c r="C9" s="4"/>
      <c r="D9" s="6"/>
      <c r="E9" s="6"/>
      <c r="F9" s="6"/>
      <c r="G9" s="6"/>
      <c r="H9" s="6"/>
      <c r="I9" s="6"/>
      <c r="J9" s="6"/>
    </row>
    <row r="10" spans="1:13" x14ac:dyDescent="0.2">
      <c r="A10" s="14" t="s">
        <v>271</v>
      </c>
      <c r="B10" s="43"/>
      <c r="C10" s="44"/>
      <c r="D10" s="43"/>
      <c r="E10" s="6"/>
      <c r="F10" s="6"/>
      <c r="G10" s="6"/>
      <c r="H10" s="6"/>
      <c r="I10" s="6"/>
      <c r="J10" s="6"/>
    </row>
    <row r="11" spans="1:13" x14ac:dyDescent="0.2">
      <c r="A11" s="7" t="s">
        <v>261</v>
      </c>
      <c r="B11" s="4">
        <v>3.5355339059327251E-2</v>
      </c>
      <c r="C11" s="4">
        <v>1.1785113019775801E-2</v>
      </c>
      <c r="D11" s="6">
        <v>0.28519973507857349</v>
      </c>
      <c r="E11" s="6">
        <v>0.55390031192946088</v>
      </c>
      <c r="F11" s="6">
        <v>9.663792676216125E-2</v>
      </c>
      <c r="G11" s="6">
        <v>0.10370899457402812</v>
      </c>
      <c r="H11" s="6"/>
      <c r="I11" s="6"/>
      <c r="J11" s="6">
        <v>6.363961030678926E-2</v>
      </c>
    </row>
    <row r="12" spans="1:13" x14ac:dyDescent="0.2">
      <c r="A12" s="7" t="s">
        <v>262</v>
      </c>
      <c r="B12" s="6">
        <v>4.0069384267237676E-2</v>
      </c>
      <c r="C12" s="4">
        <v>0.10135197197007006</v>
      </c>
      <c r="D12" s="6">
        <v>9.8994949366116525E-2</v>
      </c>
      <c r="E12" s="6">
        <v>0.29934187070230417</v>
      </c>
      <c r="F12" s="6"/>
      <c r="G12" s="6">
        <v>0.35591041319722927</v>
      </c>
      <c r="H12" s="6">
        <v>7.071067811865491E-3</v>
      </c>
      <c r="I12" s="6">
        <v>7.0710678118655603E-3</v>
      </c>
      <c r="J12" s="6">
        <v>5.4211519890968639E-2</v>
      </c>
    </row>
    <row r="13" spans="1:13" x14ac:dyDescent="0.2">
      <c r="A13" s="7" t="s">
        <v>263</v>
      </c>
      <c r="B13" s="6"/>
      <c r="C13" s="4">
        <v>0.59161267359274428</v>
      </c>
      <c r="D13" s="6">
        <v>0.23570226039551501</v>
      </c>
      <c r="E13" s="6">
        <v>0.40305086527633227</v>
      </c>
      <c r="F13" s="6"/>
      <c r="G13" s="6">
        <v>0.12727922061357835</v>
      </c>
      <c r="H13" s="6">
        <v>5.6568542494923775E-2</v>
      </c>
      <c r="I13" s="6">
        <v>0.29227080289043822</v>
      </c>
      <c r="J13" s="6">
        <v>5.1854497287014058E-2</v>
      </c>
    </row>
    <row r="14" spans="1:13" x14ac:dyDescent="0.2">
      <c r="B14" s="43"/>
      <c r="C14" s="4"/>
      <c r="D14" s="6"/>
      <c r="E14" s="6"/>
      <c r="F14" s="6"/>
      <c r="G14" s="6"/>
      <c r="H14" s="6"/>
      <c r="I14" s="6"/>
      <c r="J14" s="6"/>
    </row>
    <row r="15" spans="1:13" x14ac:dyDescent="0.2">
      <c r="A15" s="14" t="s">
        <v>273</v>
      </c>
      <c r="B15" s="43"/>
      <c r="C15" s="4"/>
      <c r="D15" s="6"/>
      <c r="E15" s="6"/>
      <c r="F15" s="6"/>
      <c r="G15" s="6"/>
      <c r="H15" s="6"/>
      <c r="I15" s="6"/>
      <c r="J15" s="6"/>
    </row>
    <row r="16" spans="1:13" x14ac:dyDescent="0.2">
      <c r="A16" s="7" t="s">
        <v>261</v>
      </c>
      <c r="B16" s="4">
        <v>2.3570226039551501E-2</v>
      </c>
      <c r="C16" s="4">
        <v>1.3877787807814457E-17</v>
      </c>
      <c r="D16" s="6">
        <v>0.25927248643506773</v>
      </c>
      <c r="E16" s="6">
        <v>0.61989694484020563</v>
      </c>
      <c r="F16" s="6">
        <v>0.10370899457402692</v>
      </c>
      <c r="G16" s="6">
        <v>8.4852813742387664E-2</v>
      </c>
      <c r="H16" s="6"/>
      <c r="I16" s="6"/>
      <c r="J16" s="6">
        <v>6.1282587702834214E-2</v>
      </c>
    </row>
    <row r="17" spans="1:10" x14ac:dyDescent="0.2">
      <c r="A17" s="7" t="s">
        <v>262</v>
      </c>
      <c r="B17" s="6">
        <v>5.4211519890968639E-2</v>
      </c>
      <c r="C17" s="4">
        <v>0.11785113019775875</v>
      </c>
      <c r="D17" s="6">
        <v>0.10842303978193737</v>
      </c>
      <c r="E17" s="6">
        <v>0.25927248643506778</v>
      </c>
      <c r="F17" s="6"/>
      <c r="G17" s="6">
        <v>0.42897811391984059</v>
      </c>
      <c r="H17" s="6">
        <v>2.357022603955154E-3</v>
      </c>
      <c r="I17" s="6">
        <v>2.8284271247461849E-2</v>
      </c>
      <c r="J17" s="6">
        <v>6.3639610306789343E-2</v>
      </c>
    </row>
    <row r="18" spans="1:10" x14ac:dyDescent="0.2">
      <c r="B18" s="43"/>
      <c r="C18" s="4"/>
      <c r="D18" s="6"/>
      <c r="E18" s="6"/>
      <c r="F18" s="6"/>
      <c r="G18" s="6"/>
      <c r="H18" s="6"/>
      <c r="I18" s="6"/>
      <c r="J18" s="6"/>
    </row>
    <row r="19" spans="1:10" x14ac:dyDescent="0.2">
      <c r="A19" s="14" t="s">
        <v>268</v>
      </c>
      <c r="B19" s="43"/>
      <c r="C19" s="4"/>
      <c r="D19" s="6"/>
      <c r="E19" s="6"/>
      <c r="F19" s="6"/>
      <c r="G19" s="6"/>
      <c r="H19" s="6"/>
      <c r="I19" s="6"/>
      <c r="J19" s="6"/>
    </row>
    <row r="20" spans="1:10" x14ac:dyDescent="0.2">
      <c r="A20" s="7" t="s">
        <v>261</v>
      </c>
      <c r="B20" s="4">
        <v>2.12132034355966E-2</v>
      </c>
      <c r="C20" s="4">
        <v>9.428090415820635E-3</v>
      </c>
      <c r="D20" s="6">
        <v>0.12963624321753137</v>
      </c>
      <c r="E20" s="6">
        <v>0.78724554972102034</v>
      </c>
      <c r="F20" s="6">
        <v>0.10842303978193737</v>
      </c>
      <c r="G20" s="6">
        <v>3.7712361663283407E-2</v>
      </c>
      <c r="H20" s="6"/>
      <c r="I20" s="6"/>
      <c r="J20" s="6">
        <v>6.5996632910744021E-2</v>
      </c>
    </row>
    <row r="21" spans="1:10" x14ac:dyDescent="0.2">
      <c r="A21" s="7" t="s">
        <v>262</v>
      </c>
      <c r="B21" s="6">
        <v>2.357022603955158E-2</v>
      </c>
      <c r="C21" s="4">
        <v>0.19091883092036754</v>
      </c>
      <c r="D21" s="6">
        <v>9.4280904158206058E-2</v>
      </c>
      <c r="E21" s="6">
        <v>0.10606601717798113</v>
      </c>
      <c r="F21" s="6"/>
      <c r="G21" s="6">
        <v>0.47611856599894359</v>
      </c>
      <c r="H21" s="6">
        <v>2.3570226039551639E-3</v>
      </c>
      <c r="I21" s="6">
        <v>1.8856180831641312E-2</v>
      </c>
      <c r="J21" s="6">
        <v>4.2426406871192889E-2</v>
      </c>
    </row>
    <row r="22" spans="1:10" x14ac:dyDescent="0.2">
      <c r="B22" s="43"/>
      <c r="C22" s="4"/>
      <c r="D22" s="6"/>
      <c r="E22" s="6"/>
      <c r="F22" s="6"/>
      <c r="G22" s="6"/>
      <c r="H22" s="6"/>
      <c r="I22" s="6"/>
      <c r="J22" s="6"/>
    </row>
    <row r="23" spans="1:10" x14ac:dyDescent="0.2">
      <c r="A23" s="14" t="s">
        <v>260</v>
      </c>
      <c r="B23" s="43"/>
      <c r="C23" s="44"/>
      <c r="D23" s="6"/>
      <c r="E23" s="6"/>
      <c r="F23" s="6"/>
      <c r="G23" s="6"/>
      <c r="H23" s="6"/>
      <c r="I23" s="6"/>
      <c r="J23" s="6"/>
    </row>
    <row r="24" spans="1:10" x14ac:dyDescent="0.2">
      <c r="A24" s="7" t="s">
        <v>261</v>
      </c>
      <c r="B24" s="4">
        <v>1.8856180831641076E-2</v>
      </c>
      <c r="C24" s="4">
        <v>1.414213562373103E-2</v>
      </c>
      <c r="D24" s="6">
        <v>0.23098821518760393</v>
      </c>
      <c r="E24" s="6">
        <v>0.30169889330626221</v>
      </c>
      <c r="F24" s="6">
        <v>0.11549410759380269</v>
      </c>
      <c r="G24" s="6">
        <v>7.5424723326565551E-2</v>
      </c>
      <c r="H24" s="6"/>
      <c r="I24" s="6"/>
      <c r="J24" s="6">
        <v>6.5996632910744021E-2</v>
      </c>
    </row>
    <row r="25" spans="1:10" x14ac:dyDescent="0.2">
      <c r="A25" s="7" t="s">
        <v>262</v>
      </c>
      <c r="B25" s="6">
        <v>3.5355339059327369E-2</v>
      </c>
      <c r="C25" s="4">
        <v>0.23805928299946802</v>
      </c>
      <c r="D25" s="6">
        <v>9.4280904158206058E-2</v>
      </c>
      <c r="E25" s="6">
        <v>0.64582419348371389</v>
      </c>
      <c r="F25" s="6"/>
      <c r="G25" s="6">
        <v>0.38890872965260165</v>
      </c>
      <c r="H25" s="6">
        <v>4.7140452079103279E-3</v>
      </c>
      <c r="I25" s="6">
        <v>7.0710678118654034E-3</v>
      </c>
      <c r="J25" s="6">
        <v>6.3639610306789177E-2</v>
      </c>
    </row>
    <row r="26" spans="1:10" x14ac:dyDescent="0.2">
      <c r="B26" s="43"/>
      <c r="C26" s="4"/>
      <c r="D26" s="6"/>
      <c r="E26" s="6"/>
      <c r="F26" s="6"/>
      <c r="G26" s="6"/>
      <c r="H26" s="6"/>
      <c r="I26" s="6"/>
      <c r="J26" s="6"/>
    </row>
    <row r="27" spans="1:10" x14ac:dyDescent="0.2">
      <c r="A27" s="14" t="s">
        <v>274</v>
      </c>
      <c r="B27" s="43"/>
      <c r="C27" s="4"/>
      <c r="D27" s="6"/>
      <c r="E27" s="6"/>
      <c r="F27" s="6"/>
      <c r="G27" s="6"/>
      <c r="H27" s="6"/>
      <c r="I27" s="6"/>
      <c r="J27" s="6"/>
    </row>
    <row r="28" spans="1:10" x14ac:dyDescent="0.2">
      <c r="A28" s="7" t="s">
        <v>261</v>
      </c>
      <c r="B28" s="4">
        <v>2.5927248643507029E-2</v>
      </c>
      <c r="C28" s="4">
        <v>1.6499158227686165E-2</v>
      </c>
      <c r="D28" s="6">
        <v>0.28755675768252653</v>
      </c>
      <c r="E28" s="6">
        <v>0.14849242404917559</v>
      </c>
      <c r="F28" s="6">
        <v>0.10370899457402692</v>
      </c>
      <c r="G28" s="6">
        <v>0.12963624321753514</v>
      </c>
      <c r="H28" s="6"/>
      <c r="I28" s="6"/>
      <c r="J28" s="6">
        <v>5.1854497287013461E-2</v>
      </c>
    </row>
    <row r="29" spans="1:10" x14ac:dyDescent="0.2">
      <c r="A29" s="7" t="s">
        <v>262</v>
      </c>
      <c r="B29" s="6">
        <v>4.2426406871192854E-2</v>
      </c>
      <c r="C29" s="4">
        <v>0.25691546383111225</v>
      </c>
      <c r="D29" s="6">
        <v>0.11313708498984751</v>
      </c>
      <c r="E29" s="6">
        <v>0.5491862667215498</v>
      </c>
      <c r="F29" s="6"/>
      <c r="G29" s="6">
        <v>0.39362277486051267</v>
      </c>
      <c r="H29" s="6">
        <v>7.0710678118654719E-3</v>
      </c>
      <c r="I29" s="6">
        <v>9.4280904158206159E-3</v>
      </c>
      <c r="J29" s="6">
        <v>7.542472332656508E-2</v>
      </c>
    </row>
    <row r="30" spans="1:10" x14ac:dyDescent="0.2">
      <c r="A30" s="7" t="s">
        <v>263</v>
      </c>
      <c r="B30" s="6"/>
      <c r="C30" s="4">
        <v>0.40776491048424085</v>
      </c>
      <c r="D30" s="6">
        <v>0.30641293851417079</v>
      </c>
      <c r="E30" s="6">
        <v>0.63875312567184983</v>
      </c>
      <c r="F30" s="6"/>
      <c r="G30" s="6">
        <v>0.1673486048808154</v>
      </c>
      <c r="H30" s="6">
        <v>1.8856180831641312E-2</v>
      </c>
      <c r="I30" s="6">
        <v>0.27577164466275261</v>
      </c>
      <c r="J30" s="6">
        <v>4.478342947514747E-2</v>
      </c>
    </row>
    <row r="31" spans="1:10" x14ac:dyDescent="0.2">
      <c r="B31" s="43"/>
      <c r="C31" s="4"/>
      <c r="D31" s="6"/>
      <c r="E31" s="6"/>
      <c r="F31" s="6"/>
      <c r="G31" s="6"/>
      <c r="H31" s="6"/>
      <c r="I31" s="6"/>
      <c r="J31" s="6"/>
    </row>
    <row r="32" spans="1:10" x14ac:dyDescent="0.2">
      <c r="A32" s="14" t="s">
        <v>275</v>
      </c>
      <c r="B32" s="43"/>
      <c r="C32" s="44"/>
      <c r="D32" s="43"/>
      <c r="E32" s="6"/>
      <c r="F32" s="6"/>
      <c r="G32" s="6"/>
      <c r="H32" s="6"/>
      <c r="I32" s="6"/>
      <c r="J32" s="6"/>
    </row>
    <row r="33" spans="1:10" x14ac:dyDescent="0.2">
      <c r="A33" s="7" t="s">
        <v>261</v>
      </c>
      <c r="B33" s="4">
        <v>1.8856180831641076E-2</v>
      </c>
      <c r="C33" s="4">
        <v>7.0710678118654719E-3</v>
      </c>
      <c r="D33" s="6">
        <v>0.27577164466275145</v>
      </c>
      <c r="E33" s="6">
        <v>0.25455844122715671</v>
      </c>
      <c r="F33" s="6">
        <v>0.10370899457402692</v>
      </c>
      <c r="G33" s="6">
        <v>9.4280904158206003E-2</v>
      </c>
      <c r="H33" s="6"/>
      <c r="I33" s="6"/>
      <c r="J33" s="6">
        <v>5.4211519890968562E-2</v>
      </c>
    </row>
    <row r="34" spans="1:10" x14ac:dyDescent="0.2">
      <c r="A34" s="7" t="s">
        <v>262</v>
      </c>
      <c r="B34" s="6">
        <v>3.771236166328254E-2</v>
      </c>
      <c r="C34" s="4">
        <v>0.21684607956387331</v>
      </c>
      <c r="D34" s="6">
        <v>9.6637926762161541E-2</v>
      </c>
      <c r="E34" s="6">
        <v>0.6246109900481166</v>
      </c>
      <c r="F34" s="6"/>
      <c r="G34" s="6">
        <v>0.37476659402887097</v>
      </c>
      <c r="H34" s="6">
        <v>2.3570226039551639E-3</v>
      </c>
      <c r="I34" s="6">
        <v>2.3570226039551345E-3</v>
      </c>
      <c r="J34" s="6">
        <v>5.1854497287013586E-2</v>
      </c>
    </row>
    <row r="35" spans="1:10" x14ac:dyDescent="0.2">
      <c r="A35" s="7" t="s">
        <v>263</v>
      </c>
      <c r="B35" s="6"/>
      <c r="C35" s="4">
        <v>0.41955002350401593</v>
      </c>
      <c r="D35" s="6">
        <v>0.31348400632603485</v>
      </c>
      <c r="E35" s="6">
        <v>0.65760930650348393</v>
      </c>
      <c r="F35" s="6"/>
      <c r="G35" s="6">
        <v>0.14613540144521941</v>
      </c>
      <c r="H35" s="6">
        <v>2.8284271247461926E-2</v>
      </c>
      <c r="I35" s="6">
        <v>0.29462782549439448</v>
      </c>
      <c r="J35" s="6">
        <v>4.0069384267237676E-2</v>
      </c>
    </row>
    <row r="36" spans="1:10" x14ac:dyDescent="0.2">
      <c r="B36" s="43"/>
      <c r="C36" s="4"/>
      <c r="D36" s="6"/>
      <c r="E36" s="6"/>
      <c r="F36" s="6"/>
      <c r="G36" s="6"/>
      <c r="H36" s="6"/>
      <c r="I36" s="6"/>
      <c r="J36" s="6"/>
    </row>
    <row r="37" spans="1:10" x14ac:dyDescent="0.2">
      <c r="A37" s="14" t="s">
        <v>269</v>
      </c>
      <c r="B37" s="43"/>
      <c r="C37" s="4"/>
      <c r="D37" s="6"/>
      <c r="E37" s="6"/>
      <c r="F37" s="6"/>
      <c r="G37" s="6"/>
      <c r="H37" s="6"/>
      <c r="I37" s="6"/>
      <c r="J37" s="6"/>
    </row>
    <row r="38" spans="1:10" x14ac:dyDescent="0.2">
      <c r="A38" s="7" t="s">
        <v>261</v>
      </c>
      <c r="B38" s="4">
        <v>5.4211519890968327E-2</v>
      </c>
      <c r="C38" s="4">
        <v>9.428090415820635E-3</v>
      </c>
      <c r="D38" s="6">
        <v>0.36062445840513779</v>
      </c>
      <c r="E38" s="6">
        <v>4.7140452079100489E-2</v>
      </c>
      <c r="F38" s="6">
        <v>0.10370899457402692</v>
      </c>
      <c r="G38" s="6">
        <v>0.14377837884126451</v>
      </c>
      <c r="H38" s="6"/>
      <c r="I38" s="6"/>
      <c r="J38" s="6">
        <v>7.0710678118654779E-2</v>
      </c>
    </row>
    <row r="39" spans="1:10" x14ac:dyDescent="0.2">
      <c r="A39" s="7" t="s">
        <v>262</v>
      </c>
      <c r="B39" s="6">
        <v>4.7140452079103161E-2</v>
      </c>
      <c r="C39" s="4">
        <v>0.20506096654409819</v>
      </c>
      <c r="D39" s="6">
        <v>0.11078006238589252</v>
      </c>
      <c r="E39" s="6">
        <v>0.82024386617639777</v>
      </c>
      <c r="F39" s="6"/>
      <c r="G39" s="6">
        <v>0.32055507413790391</v>
      </c>
      <c r="H39" s="6">
        <v>2.357022603955154E-3</v>
      </c>
      <c r="I39" s="6">
        <v>3.2998316455372191E-2</v>
      </c>
      <c r="J39" s="6">
        <v>6.5996632910744382E-2</v>
      </c>
    </row>
    <row r="40" spans="1:10" x14ac:dyDescent="0.2">
      <c r="B40" s="43"/>
      <c r="C40" s="4"/>
      <c r="D40" s="6"/>
      <c r="E40" s="6"/>
      <c r="F40" s="6"/>
      <c r="G40" s="6"/>
      <c r="H40" s="6"/>
      <c r="I40" s="6"/>
      <c r="J40" s="6"/>
    </row>
    <row r="41" spans="1:10" x14ac:dyDescent="0.2">
      <c r="A41" s="14" t="s">
        <v>272</v>
      </c>
      <c r="B41" s="43"/>
      <c r="C41" s="44"/>
      <c r="D41" s="43"/>
      <c r="E41" s="6"/>
      <c r="F41" s="6"/>
      <c r="G41" s="6"/>
      <c r="H41" s="6"/>
      <c r="I41" s="6"/>
      <c r="J41" s="6"/>
    </row>
    <row r="42" spans="1:10" x14ac:dyDescent="0.2">
      <c r="A42" s="7" t="s">
        <v>261</v>
      </c>
      <c r="B42" s="4">
        <v>1.178511301977575E-2</v>
      </c>
      <c r="C42" s="4">
        <v>9.428090415820635E-3</v>
      </c>
      <c r="D42" s="6">
        <v>0.18620478571245647</v>
      </c>
      <c r="E42" s="6">
        <v>0.35591041319722677</v>
      </c>
      <c r="F42" s="6">
        <v>0.10842303978193737</v>
      </c>
      <c r="G42" s="6">
        <v>8.0138768534474089E-2</v>
      </c>
      <c r="H42" s="6"/>
      <c r="I42" s="6"/>
      <c r="J42" s="6">
        <v>6.363961030678926E-2</v>
      </c>
    </row>
    <row r="43" spans="1:10" x14ac:dyDescent="0.2">
      <c r="A43" s="7" t="s">
        <v>262</v>
      </c>
      <c r="B43" s="6">
        <v>4.2426406871192854E-2</v>
      </c>
      <c r="C43" s="4">
        <v>0.33234018715767655</v>
      </c>
      <c r="D43" s="6">
        <v>0.10370899457402706</v>
      </c>
      <c r="E43" s="6">
        <v>0.43369215912774661</v>
      </c>
      <c r="F43" s="6"/>
      <c r="G43" s="6">
        <v>0.48554665641476319</v>
      </c>
      <c r="H43" s="6">
        <v>2.357022603955154E-3</v>
      </c>
      <c r="I43" s="6">
        <v>1.8856180831641232E-2</v>
      </c>
      <c r="J43" s="6">
        <v>8.2495791138430405E-2</v>
      </c>
    </row>
    <row r="44" spans="1:10" x14ac:dyDescent="0.2">
      <c r="A44" s="7" t="s">
        <v>263</v>
      </c>
      <c r="B44" s="6"/>
      <c r="C44" s="4">
        <v>0.37948063923677955</v>
      </c>
      <c r="D44" s="6">
        <v>0.37476659402886847</v>
      </c>
      <c r="E44" s="6">
        <v>0.56568542494923602</v>
      </c>
      <c r="F44" s="6"/>
      <c r="G44" s="6">
        <v>0.15556349186104027</v>
      </c>
      <c r="H44" s="6">
        <v>3.5355339059327411E-2</v>
      </c>
      <c r="I44" s="6">
        <v>0.27812866726670959</v>
      </c>
      <c r="J44" s="6">
        <v>5.6568542494923851E-2</v>
      </c>
    </row>
    <row r="45" spans="1:10" x14ac:dyDescent="0.2">
      <c r="B45" s="43"/>
      <c r="C45" s="4"/>
      <c r="D45" s="6"/>
      <c r="E45" s="6"/>
      <c r="F45" s="6"/>
      <c r="G45" s="6"/>
      <c r="H45" s="6"/>
      <c r="I45" s="6"/>
      <c r="J45" s="6"/>
    </row>
    <row r="46" spans="1:10" x14ac:dyDescent="0.2">
      <c r="A46" s="14" t="s">
        <v>270</v>
      </c>
      <c r="B46" s="43"/>
      <c r="C46" s="4"/>
      <c r="D46" s="6"/>
      <c r="E46" s="6"/>
      <c r="F46" s="6"/>
      <c r="G46" s="6"/>
      <c r="H46" s="6"/>
      <c r="I46" s="6"/>
      <c r="J46" s="6"/>
    </row>
    <row r="47" spans="1:10" x14ac:dyDescent="0.2">
      <c r="A47" s="7" t="s">
        <v>261</v>
      </c>
      <c r="B47" s="4">
        <v>2.1213203435595972E-2</v>
      </c>
      <c r="C47" s="4">
        <v>7.0710678118654719E-3</v>
      </c>
      <c r="D47" s="6">
        <v>0.30876996111812377</v>
      </c>
      <c r="E47" s="6">
        <v>0.16027753706894568</v>
      </c>
      <c r="F47" s="6">
        <v>0.10370899457402692</v>
      </c>
      <c r="G47" s="6">
        <v>0.1178511301977575</v>
      </c>
      <c r="H47" s="6"/>
      <c r="I47" s="6"/>
      <c r="J47" s="6">
        <v>6.363961030678926E-2</v>
      </c>
    </row>
    <row r="48" spans="1:10" x14ac:dyDescent="0.2">
      <c r="A48" s="7" t="s">
        <v>262</v>
      </c>
      <c r="B48" s="6">
        <v>4.4783429475148025E-2</v>
      </c>
      <c r="C48" s="4">
        <v>0.18856180831641201</v>
      </c>
      <c r="D48" s="6">
        <v>9.8994949366116525E-2</v>
      </c>
      <c r="E48" s="6">
        <v>0.77310341409729721</v>
      </c>
      <c r="F48" s="6"/>
      <c r="G48" s="6">
        <v>0.32998316455372351</v>
      </c>
      <c r="H48" s="6">
        <v>2.357022603955154E-3</v>
      </c>
      <c r="I48" s="6">
        <v>7.0710678118654814E-3</v>
      </c>
      <c r="J48" s="6">
        <v>6.1282587702833964E-2</v>
      </c>
    </row>
    <row r="49" spans="1:10" x14ac:dyDescent="0.2">
      <c r="A49" s="14"/>
      <c r="B49" s="43"/>
      <c r="C49" s="4"/>
      <c r="D49" s="6"/>
      <c r="E49" s="6"/>
      <c r="F49" s="6"/>
      <c r="G49" s="6"/>
      <c r="H49" s="6"/>
      <c r="I49" s="6"/>
      <c r="J49" s="6"/>
    </row>
    <row r="50" spans="1:10" x14ac:dyDescent="0.2">
      <c r="A50" s="14" t="s">
        <v>264</v>
      </c>
      <c r="B50" s="43"/>
      <c r="C50" s="44"/>
      <c r="D50" s="43"/>
      <c r="E50" s="6"/>
      <c r="F50" s="6"/>
      <c r="G50" s="6"/>
      <c r="H50" s="6"/>
      <c r="I50" s="6"/>
      <c r="J50" s="6"/>
    </row>
    <row r="51" spans="1:10" x14ac:dyDescent="0.2">
      <c r="A51" s="7" t="s">
        <v>261</v>
      </c>
      <c r="B51" s="4">
        <v>7.0710678118653244E-3</v>
      </c>
      <c r="C51" s="4">
        <v>1.414213562373103E-2</v>
      </c>
      <c r="D51" s="6">
        <v>0.20270394394014266</v>
      </c>
      <c r="E51" s="6">
        <v>0.43840620433565769</v>
      </c>
      <c r="F51" s="6">
        <v>9.663792676216125E-2</v>
      </c>
      <c r="G51" s="6">
        <v>6.8353655514698977E-2</v>
      </c>
      <c r="H51" s="6"/>
      <c r="I51" s="6"/>
      <c r="J51" s="6">
        <v>6.363961030678926E-2</v>
      </c>
    </row>
    <row r="52" spans="1:10" x14ac:dyDescent="0.2">
      <c r="A52" s="7" t="s">
        <v>262</v>
      </c>
      <c r="B52" s="6">
        <v>1.4142135623730963E-2</v>
      </c>
      <c r="C52" s="4">
        <v>0.24041630560342606</v>
      </c>
      <c r="D52" s="6">
        <v>8.485281374238561E-2</v>
      </c>
      <c r="E52" s="6">
        <v>0.49497474683058529</v>
      </c>
      <c r="F52" s="6"/>
      <c r="G52" s="6">
        <v>0.37712361663282651</v>
      </c>
      <c r="H52" s="6">
        <v>4.7140452079103279E-3</v>
      </c>
      <c r="I52" s="6">
        <v>4.0069384267237718E-2</v>
      </c>
      <c r="J52" s="6">
        <v>5.1854497287013426E-2</v>
      </c>
    </row>
    <row r="53" spans="1:10" x14ac:dyDescent="0.2">
      <c r="A53" s="7" t="s">
        <v>263</v>
      </c>
      <c r="B53" s="43"/>
      <c r="C53" s="4">
        <v>0.37948063923677955</v>
      </c>
      <c r="D53" s="6">
        <v>0.34883934538536021</v>
      </c>
      <c r="E53" s="6">
        <v>0.58454160578088021</v>
      </c>
      <c r="F53" s="6"/>
      <c r="G53" s="6">
        <v>0.15556349186104027</v>
      </c>
      <c r="H53" s="6">
        <v>4.0069384267237759E-2</v>
      </c>
      <c r="I53" s="6">
        <v>0.28755675768253075</v>
      </c>
      <c r="J53" s="6">
        <v>4.0069384267237676E-2</v>
      </c>
    </row>
    <row r="54" spans="1:10" x14ac:dyDescent="0.2">
      <c r="B54" s="43"/>
      <c r="C54" s="4"/>
      <c r="D54" s="6"/>
      <c r="E54" s="6"/>
      <c r="F54" s="6"/>
      <c r="G54" s="6"/>
      <c r="H54" s="6"/>
      <c r="I54" s="6"/>
      <c r="J54" s="6"/>
    </row>
    <row r="55" spans="1:10" x14ac:dyDescent="0.2">
      <c r="A55" s="14" t="s">
        <v>265</v>
      </c>
      <c r="B55" s="43"/>
      <c r="C55" s="44"/>
      <c r="D55" s="43"/>
      <c r="E55" s="6"/>
      <c r="F55" s="6"/>
      <c r="G55" s="6"/>
      <c r="H55" s="6"/>
      <c r="I55" s="6"/>
      <c r="J55" s="6"/>
    </row>
    <row r="56" spans="1:10" x14ac:dyDescent="0.2">
      <c r="A56" s="7" t="s">
        <v>261</v>
      </c>
      <c r="B56" s="4">
        <v>7.0710678118653244E-3</v>
      </c>
      <c r="C56" s="4">
        <v>7.0710678118654719E-3</v>
      </c>
      <c r="D56" s="6">
        <v>0.1508494466531286</v>
      </c>
      <c r="E56" s="6">
        <v>0.40069384267237423</v>
      </c>
      <c r="F56" s="6">
        <v>0.10135197197007176</v>
      </c>
      <c r="G56" s="6">
        <v>9.1923881554251727E-2</v>
      </c>
      <c r="H56" s="6"/>
      <c r="I56" s="6"/>
      <c r="J56" s="6">
        <v>5.4211519890968562E-2</v>
      </c>
    </row>
    <row r="57" spans="1:10" x14ac:dyDescent="0.2">
      <c r="A57" s="7" t="s">
        <v>262</v>
      </c>
      <c r="B57" s="6">
        <v>3.0641293851417062E-2</v>
      </c>
      <c r="C57" s="4">
        <v>0.29227080289043761</v>
      </c>
      <c r="D57" s="6">
        <v>8.0138768534475019E-2</v>
      </c>
      <c r="E57" s="6">
        <v>0.48083261120685211</v>
      </c>
      <c r="F57" s="6"/>
      <c r="G57" s="6">
        <v>0.40776491048424335</v>
      </c>
      <c r="H57" s="6">
        <v>1.3877787807814457E-17</v>
      </c>
      <c r="I57" s="6">
        <v>2.5927248643506793E-2</v>
      </c>
      <c r="J57" s="6">
        <v>5.6568542494923851E-2</v>
      </c>
    </row>
    <row r="58" spans="1:10" x14ac:dyDescent="0.2">
      <c r="A58" s="7" t="s">
        <v>263</v>
      </c>
      <c r="B58" s="43"/>
      <c r="C58" s="4">
        <v>0.35119636798931569</v>
      </c>
      <c r="D58" s="6">
        <v>0.36769552621700441</v>
      </c>
      <c r="E58" s="6">
        <v>0.55861435713737195</v>
      </c>
      <c r="F58" s="6"/>
      <c r="G58" s="6">
        <v>0.1626345596729056</v>
      </c>
      <c r="H58" s="6">
        <v>4.949747468305829E-2</v>
      </c>
      <c r="I58" s="6">
        <v>0.29934187070230428</v>
      </c>
      <c r="J58" s="6">
        <v>4.7140452079103001E-2</v>
      </c>
    </row>
    <row r="59" spans="1:10" x14ac:dyDescent="0.2">
      <c r="B59" s="43"/>
      <c r="C59" s="4"/>
      <c r="D59" s="6"/>
      <c r="E59" s="6"/>
      <c r="F59" s="6"/>
      <c r="G59" s="6"/>
      <c r="H59" s="6"/>
      <c r="I59" s="6"/>
      <c r="J59" s="6"/>
    </row>
    <row r="60" spans="1:10" x14ac:dyDescent="0.2">
      <c r="A60" s="14" t="s">
        <v>266</v>
      </c>
      <c r="B60" s="43"/>
      <c r="C60" s="4"/>
      <c r="D60" s="6"/>
      <c r="E60" s="6"/>
      <c r="F60" s="6"/>
      <c r="G60" s="6"/>
      <c r="H60" s="6"/>
      <c r="I60" s="6"/>
      <c r="J60" s="6"/>
    </row>
    <row r="61" spans="1:10" x14ac:dyDescent="0.2">
      <c r="A61" s="7" t="s">
        <v>261</v>
      </c>
      <c r="B61" s="4">
        <v>1.4142135623731277E-2</v>
      </c>
      <c r="C61" s="4">
        <v>0</v>
      </c>
      <c r="D61" s="6">
        <v>0.12020815280171177</v>
      </c>
      <c r="E61" s="6">
        <v>0.45254833995939081</v>
      </c>
      <c r="F61" s="6">
        <v>9.1923881554251255E-2</v>
      </c>
      <c r="G61" s="6">
        <v>6.3639610306789177E-2</v>
      </c>
      <c r="H61" s="6"/>
      <c r="I61" s="6"/>
      <c r="J61" s="6">
        <v>4.949747468305829E-2</v>
      </c>
    </row>
    <row r="62" spans="1:10" x14ac:dyDescent="0.2">
      <c r="A62" s="7" t="s">
        <v>262</v>
      </c>
      <c r="B62" s="6">
        <v>3.771236166328254E-2</v>
      </c>
      <c r="C62" s="4">
        <v>0.27341462205879841</v>
      </c>
      <c r="D62" s="6">
        <v>8.7209836346340733E-2</v>
      </c>
      <c r="E62" s="6">
        <v>0.47611856599894103</v>
      </c>
      <c r="F62" s="6"/>
      <c r="G62" s="6">
        <v>0.44547727214752425</v>
      </c>
      <c r="H62" s="6">
        <v>7.0710678118654719E-3</v>
      </c>
      <c r="I62" s="6">
        <v>1.1102230246251565E-16</v>
      </c>
      <c r="J62" s="6">
        <v>5.1854497287013586E-2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activeCell="G13" sqref="G13"/>
    </sheetView>
  </sheetViews>
  <sheetFormatPr defaultRowHeight="12" x14ac:dyDescent="0.2"/>
  <cols>
    <col min="1" max="1" width="14.42578125" style="3" customWidth="1"/>
    <col min="2" max="2" width="10.42578125" style="3" customWidth="1"/>
    <col min="3" max="3" width="12.5703125" style="3" customWidth="1"/>
    <col min="4" max="4" width="17.140625" style="3" customWidth="1"/>
    <col min="5" max="5" width="9.140625" style="3"/>
    <col min="6" max="16384" width="9.140625" style="1"/>
  </cols>
  <sheetData>
    <row r="1" spans="1:5" x14ac:dyDescent="0.2">
      <c r="A1" s="1" t="s">
        <v>246</v>
      </c>
    </row>
    <row r="2" spans="1:5" ht="11.25" customHeight="1" x14ac:dyDescent="0.2">
      <c r="A2" s="1" t="s">
        <v>247</v>
      </c>
    </row>
    <row r="3" spans="1:5" ht="11.25" customHeight="1" x14ac:dyDescent="0.2">
      <c r="A3" s="1"/>
    </row>
    <row r="4" spans="1:5" ht="11.25" customHeight="1" x14ac:dyDescent="0.2">
      <c r="A4" s="12" t="s">
        <v>244</v>
      </c>
      <c r="D4" s="9" t="s">
        <v>245</v>
      </c>
      <c r="E4" s="9" t="s">
        <v>276</v>
      </c>
    </row>
    <row r="5" spans="1:5" x14ac:dyDescent="0.2">
      <c r="A5" s="15" t="s">
        <v>243</v>
      </c>
      <c r="B5" s="15" t="s">
        <v>49</v>
      </c>
      <c r="C5" s="15" t="s">
        <v>242</v>
      </c>
      <c r="D5" s="15"/>
      <c r="E5" s="15" t="s">
        <v>52</v>
      </c>
    </row>
    <row r="6" spans="1:5" x14ac:dyDescent="0.2">
      <c r="A6" s="15" t="s">
        <v>243</v>
      </c>
      <c r="B6" s="15" t="s">
        <v>58</v>
      </c>
      <c r="C6" s="15" t="s">
        <v>242</v>
      </c>
      <c r="D6" s="15"/>
      <c r="E6" s="15" t="s">
        <v>52</v>
      </c>
    </row>
    <row r="7" spans="1:5" x14ac:dyDescent="0.2">
      <c r="A7" s="15" t="s">
        <v>241</v>
      </c>
      <c r="B7" s="15" t="s">
        <v>51</v>
      </c>
      <c r="C7" s="15" t="s">
        <v>93</v>
      </c>
      <c r="D7" s="16">
        <v>42955</v>
      </c>
      <c r="E7" s="15" t="s">
        <v>47</v>
      </c>
    </row>
    <row r="8" spans="1:5" x14ac:dyDescent="0.2">
      <c r="A8" s="15" t="s">
        <v>240</v>
      </c>
      <c r="B8" s="15" t="s">
        <v>58</v>
      </c>
      <c r="C8" s="15" t="s">
        <v>239</v>
      </c>
      <c r="D8" s="15"/>
      <c r="E8" s="15" t="s">
        <v>52</v>
      </c>
    </row>
    <row r="9" spans="1:5" x14ac:dyDescent="0.2">
      <c r="A9" s="15" t="s">
        <v>238</v>
      </c>
      <c r="B9" s="15" t="s">
        <v>49</v>
      </c>
      <c r="C9" s="15" t="s">
        <v>237</v>
      </c>
      <c r="D9" s="16">
        <v>42122</v>
      </c>
      <c r="E9" s="15" t="s">
        <v>47</v>
      </c>
    </row>
    <row r="10" spans="1:5" x14ac:dyDescent="0.2">
      <c r="A10" s="15" t="s">
        <v>236</v>
      </c>
      <c r="B10" s="15" t="s">
        <v>51</v>
      </c>
      <c r="C10" s="15" t="s">
        <v>235</v>
      </c>
      <c r="D10" s="15"/>
      <c r="E10" s="15" t="s">
        <v>52</v>
      </c>
    </row>
    <row r="11" spans="1:5" x14ac:dyDescent="0.2">
      <c r="A11" s="15" t="s">
        <v>234</v>
      </c>
      <c r="B11" s="15" t="s">
        <v>51</v>
      </c>
      <c r="C11" s="15" t="s">
        <v>233</v>
      </c>
      <c r="D11" s="16">
        <v>42103</v>
      </c>
      <c r="E11" s="15" t="s">
        <v>47</v>
      </c>
    </row>
    <row r="12" spans="1:5" x14ac:dyDescent="0.2">
      <c r="A12" s="15" t="s">
        <v>234</v>
      </c>
      <c r="B12" s="15" t="s">
        <v>49</v>
      </c>
      <c r="C12" s="15" t="s">
        <v>233</v>
      </c>
      <c r="D12" s="16">
        <v>42103</v>
      </c>
      <c r="E12" s="15" t="s">
        <v>47</v>
      </c>
    </row>
    <row r="13" spans="1:5" x14ac:dyDescent="0.2">
      <c r="A13" s="15" t="s">
        <v>232</v>
      </c>
      <c r="B13" s="15" t="s">
        <v>49</v>
      </c>
      <c r="C13" s="15" t="s">
        <v>231</v>
      </c>
      <c r="D13" s="15"/>
      <c r="E13" s="15" t="s">
        <v>52</v>
      </c>
    </row>
    <row r="14" spans="1:5" x14ac:dyDescent="0.2">
      <c r="A14" s="15" t="s">
        <v>232</v>
      </c>
      <c r="B14" s="15" t="s">
        <v>58</v>
      </c>
      <c r="C14" s="15" t="s">
        <v>231</v>
      </c>
      <c r="D14" s="15"/>
      <c r="E14" s="15" t="s">
        <v>52</v>
      </c>
    </row>
    <row r="15" spans="1:5" x14ac:dyDescent="0.2">
      <c r="A15" s="15" t="s">
        <v>230</v>
      </c>
      <c r="B15" s="15" t="s">
        <v>49</v>
      </c>
      <c r="C15" s="15" t="s">
        <v>229</v>
      </c>
      <c r="D15" s="16">
        <v>42122</v>
      </c>
      <c r="E15" s="15" t="s">
        <v>47</v>
      </c>
    </row>
    <row r="16" spans="1:5" x14ac:dyDescent="0.2">
      <c r="A16" s="15" t="s">
        <v>228</v>
      </c>
      <c r="B16" s="15" t="s">
        <v>58</v>
      </c>
      <c r="C16" s="15" t="s">
        <v>227</v>
      </c>
      <c r="D16" s="15"/>
      <c r="E16" s="15" t="s">
        <v>52</v>
      </c>
    </row>
    <row r="17" spans="1:5" x14ac:dyDescent="0.2">
      <c r="A17" s="15" t="s">
        <v>226</v>
      </c>
      <c r="B17" s="15" t="s">
        <v>51</v>
      </c>
      <c r="C17" s="15" t="s">
        <v>208</v>
      </c>
      <c r="D17" s="16">
        <v>42122</v>
      </c>
      <c r="E17" s="15" t="s">
        <v>47</v>
      </c>
    </row>
    <row r="18" spans="1:5" x14ac:dyDescent="0.2">
      <c r="A18" s="15" t="s">
        <v>225</v>
      </c>
      <c r="B18" s="15" t="s">
        <v>49</v>
      </c>
      <c r="C18" s="15" t="s">
        <v>224</v>
      </c>
      <c r="D18" s="16">
        <v>42122</v>
      </c>
      <c r="E18" s="15" t="s">
        <v>47</v>
      </c>
    </row>
    <row r="19" spans="1:5" x14ac:dyDescent="0.2">
      <c r="A19" s="15" t="s">
        <v>225</v>
      </c>
      <c r="B19" s="15" t="s">
        <v>58</v>
      </c>
      <c r="C19" s="15" t="s">
        <v>224</v>
      </c>
      <c r="D19" s="16">
        <v>42103</v>
      </c>
      <c r="E19" s="15" t="s">
        <v>47</v>
      </c>
    </row>
    <row r="20" spans="1:5" x14ac:dyDescent="0.2">
      <c r="A20" s="15" t="s">
        <v>223</v>
      </c>
      <c r="B20" s="15" t="s">
        <v>51</v>
      </c>
      <c r="C20" s="15" t="s">
        <v>138</v>
      </c>
      <c r="D20" s="15"/>
      <c r="E20" s="15" t="s">
        <v>52</v>
      </c>
    </row>
    <row r="21" spans="1:5" x14ac:dyDescent="0.2">
      <c r="A21" s="15" t="s">
        <v>222</v>
      </c>
      <c r="B21" s="15" t="s">
        <v>51</v>
      </c>
      <c r="C21" s="15" t="s">
        <v>221</v>
      </c>
      <c r="D21" s="15"/>
      <c r="E21" s="15" t="s">
        <v>52</v>
      </c>
    </row>
    <row r="22" spans="1:5" x14ac:dyDescent="0.2">
      <c r="A22" s="15" t="s">
        <v>222</v>
      </c>
      <c r="B22" s="15" t="s">
        <v>49</v>
      </c>
      <c r="C22" s="15" t="s">
        <v>221</v>
      </c>
      <c r="D22" s="15"/>
      <c r="E22" s="15" t="s">
        <v>52</v>
      </c>
    </row>
    <row r="23" spans="1:5" x14ac:dyDescent="0.2">
      <c r="A23" s="15" t="s">
        <v>220</v>
      </c>
      <c r="B23" s="15" t="s">
        <v>49</v>
      </c>
      <c r="C23" s="15" t="s">
        <v>219</v>
      </c>
      <c r="D23" s="16">
        <v>42122</v>
      </c>
      <c r="E23" s="15" t="s">
        <v>47</v>
      </c>
    </row>
    <row r="24" spans="1:5" x14ac:dyDescent="0.2">
      <c r="A24" s="15" t="s">
        <v>218</v>
      </c>
      <c r="B24" s="15" t="s">
        <v>51</v>
      </c>
      <c r="C24" s="15" t="s">
        <v>157</v>
      </c>
      <c r="D24" s="16">
        <v>42955</v>
      </c>
      <c r="E24" s="15" t="s">
        <v>47</v>
      </c>
    </row>
    <row r="25" spans="1:5" x14ac:dyDescent="0.2">
      <c r="A25" s="15" t="s">
        <v>217</v>
      </c>
      <c r="B25" s="15" t="s">
        <v>58</v>
      </c>
      <c r="C25" s="15" t="s">
        <v>216</v>
      </c>
      <c r="D25" s="15"/>
      <c r="E25" s="15" t="s">
        <v>52</v>
      </c>
    </row>
    <row r="26" spans="1:5" x14ac:dyDescent="0.2">
      <c r="A26" s="15" t="s">
        <v>215</v>
      </c>
      <c r="B26" s="15" t="s">
        <v>51</v>
      </c>
      <c r="C26" s="15" t="s">
        <v>214</v>
      </c>
      <c r="D26" s="15"/>
      <c r="E26" s="15" t="s">
        <v>52</v>
      </c>
    </row>
    <row r="27" spans="1:5" x14ac:dyDescent="0.2">
      <c r="A27" s="15" t="s">
        <v>213</v>
      </c>
      <c r="B27" s="15" t="s">
        <v>49</v>
      </c>
      <c r="C27" s="15" t="s">
        <v>212</v>
      </c>
      <c r="D27" s="15"/>
      <c r="E27" s="15" t="s">
        <v>52</v>
      </c>
    </row>
    <row r="28" spans="1:5" x14ac:dyDescent="0.2">
      <c r="A28" s="15" t="s">
        <v>211</v>
      </c>
      <c r="B28" s="15" t="s">
        <v>49</v>
      </c>
      <c r="C28" s="15" t="s">
        <v>210</v>
      </c>
      <c r="D28" s="15"/>
      <c r="E28" s="15" t="s">
        <v>52</v>
      </c>
    </row>
    <row r="29" spans="1:5" x14ac:dyDescent="0.2">
      <c r="A29" s="15" t="s">
        <v>209</v>
      </c>
      <c r="B29" s="15" t="s">
        <v>51</v>
      </c>
      <c r="C29" s="15" t="s">
        <v>208</v>
      </c>
      <c r="D29" s="16">
        <v>42122</v>
      </c>
      <c r="E29" s="15" t="s">
        <v>47</v>
      </c>
    </row>
    <row r="30" spans="1:5" x14ac:dyDescent="0.2">
      <c r="A30" s="15" t="s">
        <v>206</v>
      </c>
      <c r="B30" s="15" t="s">
        <v>51</v>
      </c>
      <c r="C30" s="15" t="s">
        <v>207</v>
      </c>
      <c r="D30" s="16">
        <v>42137</v>
      </c>
      <c r="E30" s="15" t="s">
        <v>47</v>
      </c>
    </row>
    <row r="31" spans="1:5" x14ac:dyDescent="0.2">
      <c r="A31" s="15" t="s">
        <v>206</v>
      </c>
      <c r="B31" s="15" t="s">
        <v>49</v>
      </c>
      <c r="C31" s="15" t="s">
        <v>205</v>
      </c>
      <c r="D31" s="15"/>
      <c r="E31" s="15" t="s">
        <v>52</v>
      </c>
    </row>
    <row r="32" spans="1:5" x14ac:dyDescent="0.2">
      <c r="A32" s="15" t="s">
        <v>204</v>
      </c>
      <c r="B32" s="15" t="s">
        <v>51</v>
      </c>
      <c r="C32" s="15" t="s">
        <v>204</v>
      </c>
      <c r="D32" s="16">
        <v>42137</v>
      </c>
      <c r="E32" s="15" t="s">
        <v>47</v>
      </c>
    </row>
    <row r="33" spans="1:5" x14ac:dyDescent="0.2">
      <c r="A33" s="15" t="s">
        <v>204</v>
      </c>
      <c r="B33" s="15" t="s">
        <v>49</v>
      </c>
      <c r="C33" s="15" t="s">
        <v>203</v>
      </c>
      <c r="D33" s="15"/>
      <c r="E33" s="15" t="s">
        <v>52</v>
      </c>
    </row>
    <row r="34" spans="1:5" x14ac:dyDescent="0.2">
      <c r="A34" s="15" t="s">
        <v>202</v>
      </c>
      <c r="B34" s="15" t="s">
        <v>51</v>
      </c>
      <c r="C34" s="15" t="s">
        <v>201</v>
      </c>
      <c r="D34" s="16">
        <v>42122</v>
      </c>
      <c r="E34" s="15" t="s">
        <v>47</v>
      </c>
    </row>
    <row r="35" spans="1:5" x14ac:dyDescent="0.2">
      <c r="A35" s="15" t="s">
        <v>202</v>
      </c>
      <c r="B35" s="15" t="s">
        <v>49</v>
      </c>
      <c r="C35" s="15" t="s">
        <v>201</v>
      </c>
      <c r="D35" s="15"/>
      <c r="E35" s="15" t="s">
        <v>52</v>
      </c>
    </row>
    <row r="36" spans="1:5" x14ac:dyDescent="0.2">
      <c r="A36" s="15" t="s">
        <v>200</v>
      </c>
      <c r="B36" s="15" t="s">
        <v>58</v>
      </c>
      <c r="C36" s="15" t="s">
        <v>199</v>
      </c>
      <c r="D36" s="15"/>
      <c r="E36" s="15" t="s">
        <v>52</v>
      </c>
    </row>
    <row r="37" spans="1:5" x14ac:dyDescent="0.2">
      <c r="A37" s="15" t="s">
        <v>198</v>
      </c>
      <c r="B37" s="15" t="s">
        <v>49</v>
      </c>
      <c r="C37" s="15" t="s">
        <v>197</v>
      </c>
      <c r="D37" s="15"/>
      <c r="E37" s="15" t="s">
        <v>52</v>
      </c>
    </row>
    <row r="38" spans="1:5" x14ac:dyDescent="0.2">
      <c r="A38" s="15" t="s">
        <v>198</v>
      </c>
      <c r="B38" s="15" t="s">
        <v>58</v>
      </c>
      <c r="C38" s="15" t="s">
        <v>197</v>
      </c>
      <c r="D38" s="15"/>
      <c r="E38" s="15" t="s">
        <v>52</v>
      </c>
    </row>
    <row r="39" spans="1:5" x14ac:dyDescent="0.2">
      <c r="A39" s="15" t="s">
        <v>195</v>
      </c>
      <c r="B39" s="15" t="s">
        <v>49</v>
      </c>
      <c r="C39" s="15" t="s">
        <v>196</v>
      </c>
      <c r="D39" s="15"/>
      <c r="E39" s="15" t="s">
        <v>52</v>
      </c>
    </row>
    <row r="40" spans="1:5" x14ac:dyDescent="0.2">
      <c r="A40" s="15" t="s">
        <v>195</v>
      </c>
      <c r="B40" s="15" t="s">
        <v>58</v>
      </c>
      <c r="C40" s="15" t="s">
        <v>194</v>
      </c>
      <c r="D40" s="15"/>
      <c r="E40" s="15" t="s">
        <v>52</v>
      </c>
    </row>
    <row r="41" spans="1:5" x14ac:dyDescent="0.2">
      <c r="A41" s="15" t="s">
        <v>193</v>
      </c>
      <c r="B41" s="15" t="s">
        <v>49</v>
      </c>
      <c r="C41" s="15" t="s">
        <v>192</v>
      </c>
      <c r="D41" s="15"/>
      <c r="E41" s="15" t="s">
        <v>52</v>
      </c>
    </row>
    <row r="42" spans="1:5" x14ac:dyDescent="0.2">
      <c r="A42" s="15" t="s">
        <v>193</v>
      </c>
      <c r="B42" s="15" t="s">
        <v>58</v>
      </c>
      <c r="C42" s="15" t="s">
        <v>192</v>
      </c>
      <c r="D42" s="15"/>
      <c r="E42" s="15" t="s">
        <v>52</v>
      </c>
    </row>
    <row r="43" spans="1:5" x14ac:dyDescent="0.2">
      <c r="A43" s="15" t="s">
        <v>191</v>
      </c>
      <c r="B43" s="15" t="s">
        <v>51</v>
      </c>
      <c r="C43" s="15" t="s">
        <v>190</v>
      </c>
      <c r="D43" s="16">
        <v>42122</v>
      </c>
      <c r="E43" s="15" t="s">
        <v>47</v>
      </c>
    </row>
    <row r="44" spans="1:5" x14ac:dyDescent="0.2">
      <c r="A44" s="15" t="s">
        <v>189</v>
      </c>
      <c r="B44" s="15" t="s">
        <v>49</v>
      </c>
      <c r="C44" s="15" t="s">
        <v>188</v>
      </c>
      <c r="D44" s="15"/>
      <c r="E44" s="15" t="s">
        <v>52</v>
      </c>
    </row>
    <row r="45" spans="1:5" x14ac:dyDescent="0.2">
      <c r="A45" s="15" t="s">
        <v>189</v>
      </c>
      <c r="B45" s="15" t="s">
        <v>58</v>
      </c>
      <c r="C45" s="15" t="s">
        <v>188</v>
      </c>
      <c r="D45" s="15"/>
      <c r="E45" s="15" t="s">
        <v>52</v>
      </c>
    </row>
    <row r="46" spans="1:5" x14ac:dyDescent="0.2">
      <c r="A46" s="15" t="s">
        <v>187</v>
      </c>
      <c r="B46" s="15" t="s">
        <v>49</v>
      </c>
      <c r="C46" s="15" t="s">
        <v>186</v>
      </c>
      <c r="D46" s="15"/>
      <c r="E46" s="15" t="s">
        <v>52</v>
      </c>
    </row>
    <row r="47" spans="1:5" x14ac:dyDescent="0.2">
      <c r="A47" s="15" t="s">
        <v>187</v>
      </c>
      <c r="B47" s="15" t="s">
        <v>58</v>
      </c>
      <c r="C47" s="15" t="s">
        <v>186</v>
      </c>
      <c r="D47" s="15"/>
      <c r="E47" s="15" t="s">
        <v>52</v>
      </c>
    </row>
    <row r="48" spans="1:5" x14ac:dyDescent="0.2">
      <c r="A48" s="15" t="s">
        <v>185</v>
      </c>
      <c r="B48" s="15" t="s">
        <v>51</v>
      </c>
      <c r="C48" s="15" t="s">
        <v>130</v>
      </c>
      <c r="D48" s="16">
        <v>42122</v>
      </c>
      <c r="E48" s="15" t="s">
        <v>47</v>
      </c>
    </row>
    <row r="49" spans="1:5" x14ac:dyDescent="0.2">
      <c r="A49" s="15" t="s">
        <v>185</v>
      </c>
      <c r="B49" s="15" t="s">
        <v>49</v>
      </c>
      <c r="C49" s="15" t="s">
        <v>130</v>
      </c>
      <c r="D49" s="15"/>
      <c r="E49" s="15" t="s">
        <v>52</v>
      </c>
    </row>
    <row r="50" spans="1:5" x14ac:dyDescent="0.2">
      <c r="A50" s="15" t="s">
        <v>184</v>
      </c>
      <c r="B50" s="15" t="s">
        <v>51</v>
      </c>
      <c r="C50" s="15" t="s">
        <v>183</v>
      </c>
      <c r="D50" s="16">
        <v>42122</v>
      </c>
      <c r="E50" s="15" t="s">
        <v>47</v>
      </c>
    </row>
    <row r="51" spans="1:5" x14ac:dyDescent="0.2">
      <c r="A51" s="15" t="s">
        <v>184</v>
      </c>
      <c r="B51" s="15" t="s">
        <v>49</v>
      </c>
      <c r="C51" s="15" t="s">
        <v>183</v>
      </c>
      <c r="D51" s="15"/>
      <c r="E51" s="15" t="s">
        <v>52</v>
      </c>
    </row>
    <row r="52" spans="1:5" x14ac:dyDescent="0.2">
      <c r="A52" s="15" t="s">
        <v>182</v>
      </c>
      <c r="B52" s="15" t="s">
        <v>49</v>
      </c>
      <c r="C52" s="15" t="s">
        <v>181</v>
      </c>
      <c r="D52" s="16">
        <v>42122</v>
      </c>
      <c r="E52" s="15" t="s">
        <v>47</v>
      </c>
    </row>
    <row r="53" spans="1:5" x14ac:dyDescent="0.2">
      <c r="A53" s="15" t="s">
        <v>182</v>
      </c>
      <c r="B53" s="15" t="s">
        <v>58</v>
      </c>
      <c r="C53" s="15" t="s">
        <v>181</v>
      </c>
      <c r="D53" s="16">
        <v>42103</v>
      </c>
      <c r="E53" s="15" t="s">
        <v>47</v>
      </c>
    </row>
    <row r="54" spans="1:5" x14ac:dyDescent="0.2">
      <c r="A54" s="15" t="s">
        <v>180</v>
      </c>
      <c r="B54" s="15" t="s">
        <v>49</v>
      </c>
      <c r="C54" s="15" t="s">
        <v>179</v>
      </c>
      <c r="D54" s="16">
        <v>42122</v>
      </c>
      <c r="E54" s="15" t="s">
        <v>47</v>
      </c>
    </row>
    <row r="55" spans="1:5" x14ac:dyDescent="0.2">
      <c r="A55" s="15" t="s">
        <v>180</v>
      </c>
      <c r="B55" s="15" t="s">
        <v>58</v>
      </c>
      <c r="C55" s="15" t="s">
        <v>179</v>
      </c>
      <c r="D55" s="16">
        <v>42103</v>
      </c>
      <c r="E55" s="15" t="s">
        <v>47</v>
      </c>
    </row>
    <row r="56" spans="1:5" x14ac:dyDescent="0.2">
      <c r="A56" s="15" t="s">
        <v>177</v>
      </c>
      <c r="B56" s="15" t="s">
        <v>49</v>
      </c>
      <c r="C56" s="15" t="s">
        <v>178</v>
      </c>
      <c r="D56" s="15"/>
      <c r="E56" s="15" t="s">
        <v>52</v>
      </c>
    </row>
    <row r="57" spans="1:5" x14ac:dyDescent="0.2">
      <c r="A57" s="15" t="s">
        <v>177</v>
      </c>
      <c r="B57" s="15" t="s">
        <v>58</v>
      </c>
      <c r="C57" s="15" t="s">
        <v>176</v>
      </c>
      <c r="D57" s="15"/>
      <c r="E57" s="15" t="s">
        <v>52</v>
      </c>
    </row>
    <row r="58" spans="1:5" x14ac:dyDescent="0.2">
      <c r="A58" s="15" t="s">
        <v>175</v>
      </c>
      <c r="B58" s="15" t="s">
        <v>49</v>
      </c>
      <c r="C58" s="15" t="s">
        <v>174</v>
      </c>
      <c r="D58" s="16">
        <v>42122</v>
      </c>
      <c r="E58" s="15" t="s">
        <v>47</v>
      </c>
    </row>
    <row r="59" spans="1:5" x14ac:dyDescent="0.2">
      <c r="A59" s="15" t="s">
        <v>173</v>
      </c>
      <c r="B59" s="15" t="s">
        <v>49</v>
      </c>
      <c r="C59" s="15" t="s">
        <v>172</v>
      </c>
      <c r="D59" s="15"/>
      <c r="E59" s="15" t="s">
        <v>52</v>
      </c>
    </row>
    <row r="60" spans="1:5" x14ac:dyDescent="0.2">
      <c r="A60" s="15" t="s">
        <v>171</v>
      </c>
      <c r="B60" s="15" t="s">
        <v>49</v>
      </c>
      <c r="C60" s="15" t="s">
        <v>170</v>
      </c>
      <c r="D60" s="16">
        <v>42122</v>
      </c>
      <c r="E60" s="15" t="s">
        <v>47</v>
      </c>
    </row>
    <row r="61" spans="1:5" x14ac:dyDescent="0.2">
      <c r="A61" s="15" t="s">
        <v>171</v>
      </c>
      <c r="B61" s="15" t="s">
        <v>58</v>
      </c>
      <c r="C61" s="15" t="s">
        <v>170</v>
      </c>
      <c r="D61" s="16">
        <v>42103</v>
      </c>
      <c r="E61" s="15" t="s">
        <v>47</v>
      </c>
    </row>
    <row r="62" spans="1:5" x14ac:dyDescent="0.2">
      <c r="A62" s="15" t="s">
        <v>168</v>
      </c>
      <c r="B62" s="15" t="s">
        <v>51</v>
      </c>
      <c r="C62" s="15" t="s">
        <v>169</v>
      </c>
      <c r="D62" s="16">
        <v>42955</v>
      </c>
      <c r="E62" s="15" t="s">
        <v>47</v>
      </c>
    </row>
    <row r="63" spans="1:5" x14ac:dyDescent="0.2">
      <c r="A63" s="15" t="s">
        <v>168</v>
      </c>
      <c r="B63" s="15" t="s">
        <v>49</v>
      </c>
      <c r="C63" s="15" t="s">
        <v>167</v>
      </c>
      <c r="D63" s="15"/>
      <c r="E63" s="15" t="s">
        <v>52</v>
      </c>
    </row>
    <row r="64" spans="1:5" x14ac:dyDescent="0.2">
      <c r="A64" s="15" t="s">
        <v>166</v>
      </c>
      <c r="B64" s="15" t="s">
        <v>51</v>
      </c>
      <c r="C64" s="15" t="s">
        <v>165</v>
      </c>
      <c r="D64" s="15"/>
      <c r="E64" s="15" t="s">
        <v>52</v>
      </c>
    </row>
    <row r="65" spans="1:5" x14ac:dyDescent="0.2">
      <c r="A65" s="15" t="s">
        <v>166</v>
      </c>
      <c r="B65" s="15" t="s">
        <v>49</v>
      </c>
      <c r="C65" s="15" t="s">
        <v>165</v>
      </c>
      <c r="D65" s="15"/>
      <c r="E65" s="15" t="s">
        <v>52</v>
      </c>
    </row>
    <row r="66" spans="1:5" x14ac:dyDescent="0.2">
      <c r="A66" s="15" t="s">
        <v>164</v>
      </c>
      <c r="B66" s="15" t="s">
        <v>49</v>
      </c>
      <c r="C66" s="15" t="s">
        <v>163</v>
      </c>
      <c r="D66" s="15"/>
      <c r="E66" s="15" t="s">
        <v>52</v>
      </c>
    </row>
    <row r="67" spans="1:5" x14ac:dyDescent="0.2">
      <c r="A67" s="15" t="s">
        <v>162</v>
      </c>
      <c r="B67" s="15" t="s">
        <v>49</v>
      </c>
      <c r="C67" s="15" t="s">
        <v>83</v>
      </c>
      <c r="D67" s="16">
        <v>42122</v>
      </c>
      <c r="E67" s="15" t="s">
        <v>47</v>
      </c>
    </row>
    <row r="68" spans="1:5" x14ac:dyDescent="0.2">
      <c r="A68" s="15" t="s">
        <v>162</v>
      </c>
      <c r="B68" s="15" t="s">
        <v>58</v>
      </c>
      <c r="C68" s="15" t="s">
        <v>83</v>
      </c>
      <c r="D68" s="16">
        <v>42103</v>
      </c>
      <c r="E68" s="15" t="s">
        <v>47</v>
      </c>
    </row>
    <row r="69" spans="1:5" x14ac:dyDescent="0.2">
      <c r="A69" s="15" t="s">
        <v>160</v>
      </c>
      <c r="B69" s="15" t="s">
        <v>49</v>
      </c>
      <c r="C69" s="15" t="s">
        <v>161</v>
      </c>
      <c r="D69" s="15"/>
      <c r="E69" s="15" t="s">
        <v>52</v>
      </c>
    </row>
    <row r="70" spans="1:5" x14ac:dyDescent="0.2">
      <c r="A70" s="15" t="s">
        <v>160</v>
      </c>
      <c r="B70" s="15" t="s">
        <v>58</v>
      </c>
      <c r="C70" s="15" t="s">
        <v>159</v>
      </c>
      <c r="D70" s="15"/>
      <c r="E70" s="15" t="s">
        <v>52</v>
      </c>
    </row>
    <row r="71" spans="1:5" x14ac:dyDescent="0.2">
      <c r="A71" s="15" t="s">
        <v>158</v>
      </c>
      <c r="B71" s="15" t="s">
        <v>51</v>
      </c>
      <c r="C71" s="15" t="s">
        <v>157</v>
      </c>
      <c r="D71" s="16">
        <v>42955</v>
      </c>
      <c r="E71" s="15" t="s">
        <v>47</v>
      </c>
    </row>
    <row r="72" spans="1:5" x14ac:dyDescent="0.2">
      <c r="A72" s="15" t="s">
        <v>155</v>
      </c>
      <c r="B72" s="15" t="s">
        <v>51</v>
      </c>
      <c r="C72" s="15" t="s">
        <v>156</v>
      </c>
      <c r="D72" s="16">
        <v>42137</v>
      </c>
      <c r="E72" s="15" t="s">
        <v>47</v>
      </c>
    </row>
    <row r="73" spans="1:5" x14ac:dyDescent="0.2">
      <c r="A73" s="15" t="s">
        <v>155</v>
      </c>
      <c r="B73" s="15" t="s">
        <v>49</v>
      </c>
      <c r="C73" s="15" t="s">
        <v>154</v>
      </c>
      <c r="D73" s="15"/>
      <c r="E73" s="15" t="s">
        <v>52</v>
      </c>
    </row>
    <row r="74" spans="1:5" x14ac:dyDescent="0.2">
      <c r="A74" s="15" t="s">
        <v>153</v>
      </c>
      <c r="B74" s="15" t="s">
        <v>49</v>
      </c>
      <c r="C74" s="15" t="s">
        <v>152</v>
      </c>
      <c r="D74" s="16">
        <v>42122</v>
      </c>
      <c r="E74" s="15" t="s">
        <v>47</v>
      </c>
    </row>
    <row r="75" spans="1:5" x14ac:dyDescent="0.2">
      <c r="A75" s="15" t="s">
        <v>153</v>
      </c>
      <c r="B75" s="15" t="s">
        <v>58</v>
      </c>
      <c r="C75" s="15" t="s">
        <v>152</v>
      </c>
      <c r="D75" s="15"/>
      <c r="E75" s="15" t="s">
        <v>52</v>
      </c>
    </row>
    <row r="76" spans="1:5" x14ac:dyDescent="0.2">
      <c r="A76" s="15" t="s">
        <v>151</v>
      </c>
      <c r="B76" s="15" t="s">
        <v>51</v>
      </c>
      <c r="C76" s="15" t="s">
        <v>150</v>
      </c>
      <c r="D76" s="16">
        <v>42122</v>
      </c>
      <c r="E76" s="15" t="s">
        <v>47</v>
      </c>
    </row>
    <row r="77" spans="1:5" x14ac:dyDescent="0.2">
      <c r="A77" s="15" t="s">
        <v>151</v>
      </c>
      <c r="B77" s="15" t="s">
        <v>49</v>
      </c>
      <c r="C77" s="15" t="s">
        <v>150</v>
      </c>
      <c r="D77" s="16">
        <v>42103</v>
      </c>
      <c r="E77" s="15" t="s">
        <v>47</v>
      </c>
    </row>
    <row r="78" spans="1:5" x14ac:dyDescent="0.2">
      <c r="A78" s="15" t="s">
        <v>149</v>
      </c>
      <c r="B78" s="15" t="s">
        <v>49</v>
      </c>
      <c r="C78" s="15" t="s">
        <v>148</v>
      </c>
      <c r="D78" s="15"/>
      <c r="E78" s="15" t="s">
        <v>52</v>
      </c>
    </row>
    <row r="79" spans="1:5" x14ac:dyDescent="0.2">
      <c r="A79" s="15" t="s">
        <v>149</v>
      </c>
      <c r="B79" s="15" t="s">
        <v>58</v>
      </c>
      <c r="C79" s="15" t="s">
        <v>148</v>
      </c>
      <c r="D79" s="15"/>
      <c r="E79" s="15" t="s">
        <v>52</v>
      </c>
    </row>
    <row r="80" spans="1:5" x14ac:dyDescent="0.2">
      <c r="A80" s="15" t="s">
        <v>147</v>
      </c>
      <c r="B80" s="15" t="s">
        <v>51</v>
      </c>
      <c r="C80" s="15" t="s">
        <v>146</v>
      </c>
      <c r="D80" s="15"/>
      <c r="E80" s="15" t="s">
        <v>52</v>
      </c>
    </row>
    <row r="81" spans="1:5" x14ac:dyDescent="0.2">
      <c r="A81" s="15" t="s">
        <v>145</v>
      </c>
      <c r="B81" s="15" t="s">
        <v>58</v>
      </c>
      <c r="C81" s="15" t="s">
        <v>144</v>
      </c>
      <c r="D81" s="15"/>
      <c r="E81" s="15" t="s">
        <v>52</v>
      </c>
    </row>
    <row r="82" spans="1:5" x14ac:dyDescent="0.2">
      <c r="A82" s="15" t="s">
        <v>143</v>
      </c>
      <c r="B82" s="15" t="s">
        <v>51</v>
      </c>
      <c r="C82" s="15" t="s">
        <v>142</v>
      </c>
      <c r="D82" s="16">
        <v>42480</v>
      </c>
      <c r="E82" s="15" t="s">
        <v>47</v>
      </c>
    </row>
    <row r="83" spans="1:5" x14ac:dyDescent="0.2">
      <c r="A83" s="15" t="s">
        <v>143</v>
      </c>
      <c r="B83" s="15" t="s">
        <v>49</v>
      </c>
      <c r="C83" s="15" t="s">
        <v>142</v>
      </c>
      <c r="D83" s="15"/>
      <c r="E83" s="15" t="s">
        <v>52</v>
      </c>
    </row>
    <row r="84" spans="1:5" x14ac:dyDescent="0.2">
      <c r="A84" s="15" t="s">
        <v>141</v>
      </c>
      <c r="B84" s="15" t="s">
        <v>51</v>
      </c>
      <c r="C84" s="15" t="s">
        <v>140</v>
      </c>
      <c r="D84" s="16">
        <v>42122</v>
      </c>
      <c r="E84" s="15" t="s">
        <v>47</v>
      </c>
    </row>
    <row r="85" spans="1:5" x14ac:dyDescent="0.2">
      <c r="A85" s="15" t="s">
        <v>141</v>
      </c>
      <c r="B85" s="15" t="s">
        <v>49</v>
      </c>
      <c r="C85" s="15" t="s">
        <v>140</v>
      </c>
      <c r="D85" s="16">
        <v>42103</v>
      </c>
      <c r="E85" s="15" t="s">
        <v>47</v>
      </c>
    </row>
    <row r="86" spans="1:5" x14ac:dyDescent="0.2">
      <c r="A86" s="15" t="s">
        <v>139</v>
      </c>
      <c r="B86" s="15" t="s">
        <v>51</v>
      </c>
      <c r="C86" s="15" t="s">
        <v>138</v>
      </c>
      <c r="D86" s="15"/>
      <c r="E86" s="15" t="s">
        <v>52</v>
      </c>
    </row>
    <row r="87" spans="1:5" x14ac:dyDescent="0.2">
      <c r="A87" s="15" t="s">
        <v>137</v>
      </c>
      <c r="B87" s="15" t="s">
        <v>49</v>
      </c>
      <c r="C87" s="15" t="s">
        <v>136</v>
      </c>
      <c r="D87" s="15"/>
      <c r="E87" s="15" t="s">
        <v>52</v>
      </c>
    </row>
    <row r="88" spans="1:5" x14ac:dyDescent="0.2">
      <c r="A88" s="15" t="s">
        <v>137</v>
      </c>
      <c r="B88" s="15" t="s">
        <v>58</v>
      </c>
      <c r="C88" s="15" t="s">
        <v>136</v>
      </c>
      <c r="D88" s="15"/>
      <c r="E88" s="15" t="s">
        <v>52</v>
      </c>
    </row>
    <row r="89" spans="1:5" x14ac:dyDescent="0.2">
      <c r="A89" s="15" t="s">
        <v>135</v>
      </c>
      <c r="B89" s="15" t="s">
        <v>51</v>
      </c>
      <c r="C89" s="15" t="s">
        <v>134</v>
      </c>
      <c r="D89" s="16">
        <v>42936</v>
      </c>
      <c r="E89" s="15" t="s">
        <v>47</v>
      </c>
    </row>
    <row r="90" spans="1:5" x14ac:dyDescent="0.2">
      <c r="A90" s="15" t="s">
        <v>133</v>
      </c>
      <c r="B90" s="15" t="s">
        <v>49</v>
      </c>
      <c r="C90" s="15" t="s">
        <v>132</v>
      </c>
      <c r="D90" s="16">
        <v>42122</v>
      </c>
      <c r="E90" s="15" t="s">
        <v>47</v>
      </c>
    </row>
    <row r="91" spans="1:5" x14ac:dyDescent="0.2">
      <c r="A91" s="15" t="s">
        <v>131</v>
      </c>
      <c r="B91" s="15" t="s">
        <v>51</v>
      </c>
      <c r="C91" s="15" t="s">
        <v>130</v>
      </c>
      <c r="D91" s="16">
        <v>42122</v>
      </c>
      <c r="E91" s="15" t="s">
        <v>47</v>
      </c>
    </row>
    <row r="92" spans="1:5" x14ac:dyDescent="0.2">
      <c r="A92" s="15" t="s">
        <v>129</v>
      </c>
      <c r="B92" s="15" t="s">
        <v>49</v>
      </c>
      <c r="C92" s="15" t="s">
        <v>128</v>
      </c>
      <c r="D92" s="16">
        <v>42122</v>
      </c>
      <c r="E92" s="15" t="s">
        <v>47</v>
      </c>
    </row>
    <row r="93" spans="1:5" x14ac:dyDescent="0.2">
      <c r="A93" s="15" t="s">
        <v>129</v>
      </c>
      <c r="B93" s="15" t="s">
        <v>58</v>
      </c>
      <c r="C93" s="15" t="s">
        <v>128</v>
      </c>
      <c r="D93" s="16">
        <v>42103</v>
      </c>
      <c r="E93" s="15" t="s">
        <v>47</v>
      </c>
    </row>
    <row r="94" spans="1:5" x14ac:dyDescent="0.2">
      <c r="A94" s="15" t="s">
        <v>127</v>
      </c>
      <c r="B94" s="15" t="s">
        <v>58</v>
      </c>
      <c r="C94" s="15" t="s">
        <v>126</v>
      </c>
      <c r="D94" s="15"/>
      <c r="E94" s="15" t="s">
        <v>52</v>
      </c>
    </row>
    <row r="95" spans="1:5" x14ac:dyDescent="0.2">
      <c r="A95" s="15" t="s">
        <v>125</v>
      </c>
      <c r="B95" s="15" t="s">
        <v>49</v>
      </c>
      <c r="C95" s="15" t="s">
        <v>124</v>
      </c>
      <c r="D95" s="15"/>
      <c r="E95" s="15" t="s">
        <v>52</v>
      </c>
    </row>
    <row r="96" spans="1:5" x14ac:dyDescent="0.2">
      <c r="A96" s="15" t="s">
        <v>125</v>
      </c>
      <c r="B96" s="15" t="s">
        <v>58</v>
      </c>
      <c r="C96" s="15" t="s">
        <v>124</v>
      </c>
      <c r="D96" s="15"/>
      <c r="E96" s="15" t="s">
        <v>52</v>
      </c>
    </row>
    <row r="97" spans="1:5" x14ac:dyDescent="0.2">
      <c r="A97" s="15" t="s">
        <v>123</v>
      </c>
      <c r="B97" s="15" t="s">
        <v>51</v>
      </c>
      <c r="C97" s="15" t="s">
        <v>122</v>
      </c>
      <c r="D97" s="16">
        <v>42137</v>
      </c>
      <c r="E97" s="15" t="s">
        <v>47</v>
      </c>
    </row>
    <row r="98" spans="1:5" x14ac:dyDescent="0.2">
      <c r="A98" s="15" t="s">
        <v>121</v>
      </c>
      <c r="B98" s="15" t="s">
        <v>49</v>
      </c>
      <c r="C98" s="15" t="s">
        <v>120</v>
      </c>
      <c r="D98" s="15"/>
      <c r="E98" s="15" t="s">
        <v>52</v>
      </c>
    </row>
    <row r="99" spans="1:5" x14ac:dyDescent="0.2">
      <c r="A99" s="15" t="s">
        <v>121</v>
      </c>
      <c r="B99" s="15" t="s">
        <v>58</v>
      </c>
      <c r="C99" s="15" t="s">
        <v>120</v>
      </c>
      <c r="D99" s="15"/>
      <c r="E99" s="15" t="s">
        <v>52</v>
      </c>
    </row>
    <row r="100" spans="1:5" x14ac:dyDescent="0.2">
      <c r="A100" s="15" t="s">
        <v>119</v>
      </c>
      <c r="B100" s="15" t="s">
        <v>49</v>
      </c>
      <c r="C100" s="15" t="s">
        <v>118</v>
      </c>
      <c r="D100" s="15"/>
      <c r="E100" s="15" t="s">
        <v>52</v>
      </c>
    </row>
    <row r="101" spans="1:5" x14ac:dyDescent="0.2">
      <c r="A101" s="15" t="s">
        <v>117</v>
      </c>
      <c r="B101" s="15" t="s">
        <v>58</v>
      </c>
      <c r="C101" s="15" t="s">
        <v>116</v>
      </c>
      <c r="D101" s="15"/>
      <c r="E101" s="15" t="s">
        <v>52</v>
      </c>
    </row>
    <row r="102" spans="1:5" x14ac:dyDescent="0.2">
      <c r="A102" s="15" t="s">
        <v>115</v>
      </c>
      <c r="B102" s="15" t="s">
        <v>49</v>
      </c>
      <c r="C102" s="15" t="s">
        <v>114</v>
      </c>
      <c r="D102" s="15"/>
      <c r="E102" s="15" t="s">
        <v>52</v>
      </c>
    </row>
    <row r="103" spans="1:5" x14ac:dyDescent="0.2">
      <c r="A103" s="15" t="s">
        <v>115</v>
      </c>
      <c r="B103" s="15" t="s">
        <v>58</v>
      </c>
      <c r="C103" s="15" t="s">
        <v>114</v>
      </c>
      <c r="D103" s="15"/>
      <c r="E103" s="15" t="s">
        <v>52</v>
      </c>
    </row>
    <row r="104" spans="1:5" x14ac:dyDescent="0.2">
      <c r="A104" s="15" t="s">
        <v>113</v>
      </c>
      <c r="B104" s="15" t="s">
        <v>49</v>
      </c>
      <c r="C104" s="15" t="s">
        <v>112</v>
      </c>
      <c r="D104" s="15"/>
      <c r="E104" s="15" t="s">
        <v>52</v>
      </c>
    </row>
    <row r="105" spans="1:5" x14ac:dyDescent="0.2">
      <c r="A105" s="15" t="s">
        <v>113</v>
      </c>
      <c r="B105" s="15" t="s">
        <v>58</v>
      </c>
      <c r="C105" s="15" t="s">
        <v>112</v>
      </c>
      <c r="D105" s="15"/>
      <c r="E105" s="15" t="s">
        <v>52</v>
      </c>
    </row>
    <row r="106" spans="1:5" x14ac:dyDescent="0.2">
      <c r="A106" s="15" t="s">
        <v>111</v>
      </c>
      <c r="B106" s="15" t="s">
        <v>49</v>
      </c>
      <c r="C106" s="15" t="s">
        <v>110</v>
      </c>
      <c r="D106" s="15"/>
      <c r="E106" s="15" t="s">
        <v>52</v>
      </c>
    </row>
    <row r="107" spans="1:5" x14ac:dyDescent="0.2">
      <c r="A107" s="15" t="s">
        <v>111</v>
      </c>
      <c r="B107" s="15" t="s">
        <v>58</v>
      </c>
      <c r="C107" s="15" t="s">
        <v>110</v>
      </c>
      <c r="D107" s="15"/>
      <c r="E107" s="15" t="s">
        <v>52</v>
      </c>
    </row>
    <row r="108" spans="1:5" x14ac:dyDescent="0.2">
      <c r="A108" s="15" t="s">
        <v>109</v>
      </c>
      <c r="B108" s="15" t="s">
        <v>49</v>
      </c>
      <c r="C108" s="15" t="s">
        <v>108</v>
      </c>
      <c r="D108" s="16">
        <v>42122</v>
      </c>
      <c r="E108" s="15" t="s">
        <v>47</v>
      </c>
    </row>
    <row r="109" spans="1:5" x14ac:dyDescent="0.2">
      <c r="A109" s="15" t="s">
        <v>107</v>
      </c>
      <c r="B109" s="15" t="s">
        <v>51</v>
      </c>
      <c r="C109" s="15" t="s">
        <v>106</v>
      </c>
      <c r="D109" s="16">
        <v>42122</v>
      </c>
      <c r="E109" s="15" t="s">
        <v>47</v>
      </c>
    </row>
    <row r="110" spans="1:5" x14ac:dyDescent="0.2">
      <c r="A110" s="15" t="s">
        <v>107</v>
      </c>
      <c r="B110" s="15" t="s">
        <v>49</v>
      </c>
      <c r="C110" s="15" t="s">
        <v>106</v>
      </c>
      <c r="D110" s="16">
        <v>42122</v>
      </c>
      <c r="E110" s="15" t="s">
        <v>47</v>
      </c>
    </row>
    <row r="111" spans="1:5" x14ac:dyDescent="0.2">
      <c r="A111" s="15" t="s">
        <v>105</v>
      </c>
      <c r="B111" s="15" t="s">
        <v>49</v>
      </c>
      <c r="C111" s="15" t="s">
        <v>104</v>
      </c>
      <c r="D111" s="15"/>
      <c r="E111" s="15" t="s">
        <v>52</v>
      </c>
    </row>
    <row r="112" spans="1:5" x14ac:dyDescent="0.2">
      <c r="A112" s="15" t="s">
        <v>103</v>
      </c>
      <c r="B112" s="15" t="s">
        <v>49</v>
      </c>
      <c r="C112" s="15" t="s">
        <v>102</v>
      </c>
      <c r="D112" s="15"/>
      <c r="E112" s="15" t="s">
        <v>52</v>
      </c>
    </row>
    <row r="113" spans="1:5" x14ac:dyDescent="0.2">
      <c r="A113" s="15" t="s">
        <v>103</v>
      </c>
      <c r="B113" s="15" t="s">
        <v>58</v>
      </c>
      <c r="C113" s="15" t="s">
        <v>102</v>
      </c>
      <c r="D113" s="15"/>
      <c r="E113" s="15" t="s">
        <v>52</v>
      </c>
    </row>
    <row r="114" spans="1:5" x14ac:dyDescent="0.2">
      <c r="A114" s="15" t="s">
        <v>101</v>
      </c>
      <c r="B114" s="15" t="s">
        <v>51</v>
      </c>
      <c r="C114" s="15" t="s">
        <v>100</v>
      </c>
      <c r="D114" s="15"/>
      <c r="E114" s="15" t="s">
        <v>52</v>
      </c>
    </row>
    <row r="115" spans="1:5" x14ac:dyDescent="0.2">
      <c r="A115" s="15" t="s">
        <v>99</v>
      </c>
      <c r="B115" s="15" t="s">
        <v>51</v>
      </c>
      <c r="C115" s="15" t="s">
        <v>98</v>
      </c>
      <c r="D115" s="16">
        <v>42122</v>
      </c>
      <c r="E115" s="15" t="s">
        <v>47</v>
      </c>
    </row>
    <row r="116" spans="1:5" x14ac:dyDescent="0.2">
      <c r="A116" s="15" t="s">
        <v>99</v>
      </c>
      <c r="B116" s="15" t="s">
        <v>49</v>
      </c>
      <c r="C116" s="15" t="s">
        <v>98</v>
      </c>
      <c r="D116" s="16">
        <v>42103</v>
      </c>
      <c r="E116" s="15" t="s">
        <v>47</v>
      </c>
    </row>
    <row r="117" spans="1:5" x14ac:dyDescent="0.2">
      <c r="A117" s="15" t="s">
        <v>97</v>
      </c>
      <c r="B117" s="15" t="s">
        <v>51</v>
      </c>
      <c r="C117" s="15" t="s">
        <v>93</v>
      </c>
      <c r="D117" s="16">
        <v>42955</v>
      </c>
      <c r="E117" s="15" t="s">
        <v>47</v>
      </c>
    </row>
    <row r="118" spans="1:5" x14ac:dyDescent="0.2">
      <c r="A118" s="15" t="s">
        <v>96</v>
      </c>
      <c r="B118" s="15" t="s">
        <v>49</v>
      </c>
      <c r="C118" s="15" t="s">
        <v>95</v>
      </c>
      <c r="D118" s="16">
        <v>42122</v>
      </c>
      <c r="E118" s="15" t="s">
        <v>47</v>
      </c>
    </row>
    <row r="119" spans="1:5" x14ac:dyDescent="0.2">
      <c r="A119" s="15" t="s">
        <v>94</v>
      </c>
      <c r="B119" s="15" t="s">
        <v>51</v>
      </c>
      <c r="C119" s="15" t="s">
        <v>93</v>
      </c>
      <c r="D119" s="16">
        <v>42955</v>
      </c>
      <c r="E119" s="15" t="s">
        <v>47</v>
      </c>
    </row>
    <row r="120" spans="1:5" x14ac:dyDescent="0.2">
      <c r="A120" s="15" t="s">
        <v>92</v>
      </c>
      <c r="B120" s="15" t="s">
        <v>51</v>
      </c>
      <c r="C120" s="15" t="s">
        <v>91</v>
      </c>
      <c r="D120" s="16">
        <v>42122</v>
      </c>
      <c r="E120" s="15" t="s">
        <v>47</v>
      </c>
    </row>
    <row r="121" spans="1:5" x14ac:dyDescent="0.2">
      <c r="A121" s="15" t="s">
        <v>92</v>
      </c>
      <c r="B121" s="15" t="s">
        <v>49</v>
      </c>
      <c r="C121" s="15" t="s">
        <v>91</v>
      </c>
      <c r="D121" s="16">
        <v>42122</v>
      </c>
      <c r="E121" s="15" t="s">
        <v>47</v>
      </c>
    </row>
    <row r="122" spans="1:5" x14ac:dyDescent="0.2">
      <c r="A122" s="15" t="s">
        <v>90</v>
      </c>
      <c r="B122" s="15" t="s">
        <v>51</v>
      </c>
      <c r="C122" s="15" t="s">
        <v>89</v>
      </c>
      <c r="D122" s="16">
        <v>42122</v>
      </c>
      <c r="E122" s="15" t="s">
        <v>47</v>
      </c>
    </row>
    <row r="123" spans="1:5" x14ac:dyDescent="0.2">
      <c r="A123" s="15" t="s">
        <v>88</v>
      </c>
      <c r="B123" s="15" t="s">
        <v>49</v>
      </c>
      <c r="C123" s="15" t="s">
        <v>87</v>
      </c>
      <c r="D123" s="16">
        <v>42122</v>
      </c>
      <c r="E123" s="15" t="s">
        <v>47</v>
      </c>
    </row>
    <row r="124" spans="1:5" x14ac:dyDescent="0.2">
      <c r="A124" s="15" t="s">
        <v>88</v>
      </c>
      <c r="B124" s="15" t="s">
        <v>58</v>
      </c>
      <c r="C124" s="15" t="s">
        <v>87</v>
      </c>
      <c r="D124" s="15"/>
      <c r="E124" s="15" t="s">
        <v>52</v>
      </c>
    </row>
    <row r="125" spans="1:5" x14ac:dyDescent="0.2">
      <c r="A125" s="15" t="s">
        <v>86</v>
      </c>
      <c r="B125" s="15" t="s">
        <v>49</v>
      </c>
      <c r="C125" s="15" t="s">
        <v>85</v>
      </c>
      <c r="D125" s="15"/>
      <c r="E125" s="15" t="s">
        <v>52</v>
      </c>
    </row>
    <row r="126" spans="1:5" x14ac:dyDescent="0.2">
      <c r="A126" s="15" t="s">
        <v>84</v>
      </c>
      <c r="B126" s="15" t="s">
        <v>49</v>
      </c>
      <c r="C126" s="15" t="s">
        <v>83</v>
      </c>
      <c r="D126" s="16">
        <v>42122</v>
      </c>
      <c r="E126" s="15" t="s">
        <v>47</v>
      </c>
    </row>
    <row r="127" spans="1:5" x14ac:dyDescent="0.2">
      <c r="A127" s="15" t="s">
        <v>82</v>
      </c>
      <c r="B127" s="15" t="s">
        <v>49</v>
      </c>
      <c r="C127" s="15" t="s">
        <v>81</v>
      </c>
      <c r="D127" s="15"/>
      <c r="E127" s="15" t="s">
        <v>52</v>
      </c>
    </row>
    <row r="128" spans="1:5" x14ac:dyDescent="0.2">
      <c r="A128" s="15" t="s">
        <v>82</v>
      </c>
      <c r="B128" s="15" t="s">
        <v>58</v>
      </c>
      <c r="C128" s="15" t="s">
        <v>81</v>
      </c>
      <c r="D128" s="15"/>
      <c r="E128" s="15" t="s">
        <v>52</v>
      </c>
    </row>
    <row r="129" spans="1:5" x14ac:dyDescent="0.2">
      <c r="A129" s="15" t="s">
        <v>80</v>
      </c>
      <c r="B129" s="15" t="s">
        <v>49</v>
      </c>
      <c r="C129" s="15" t="s">
        <v>79</v>
      </c>
      <c r="D129" s="15"/>
      <c r="E129" s="15" t="s">
        <v>52</v>
      </c>
    </row>
    <row r="130" spans="1:5" x14ac:dyDescent="0.2">
      <c r="A130" s="15" t="s">
        <v>80</v>
      </c>
      <c r="B130" s="15" t="s">
        <v>58</v>
      </c>
      <c r="C130" s="15" t="s">
        <v>79</v>
      </c>
      <c r="D130" s="15"/>
      <c r="E130" s="15" t="s">
        <v>52</v>
      </c>
    </row>
    <row r="131" spans="1:5" x14ac:dyDescent="0.2">
      <c r="A131" s="15" t="s">
        <v>78</v>
      </c>
      <c r="B131" s="15" t="s">
        <v>58</v>
      </c>
      <c r="C131" s="15" t="s">
        <v>77</v>
      </c>
      <c r="D131" s="15"/>
      <c r="E131" s="15" t="s">
        <v>52</v>
      </c>
    </row>
    <row r="132" spans="1:5" x14ac:dyDescent="0.2">
      <c r="A132" s="15" t="s">
        <v>75</v>
      </c>
      <c r="B132" s="15" t="s">
        <v>49</v>
      </c>
      <c r="C132" s="15" t="s">
        <v>76</v>
      </c>
      <c r="D132" s="15"/>
      <c r="E132" s="15" t="s">
        <v>52</v>
      </c>
    </row>
    <row r="133" spans="1:5" x14ac:dyDescent="0.2">
      <c r="A133" s="15" t="s">
        <v>75</v>
      </c>
      <c r="B133" s="15" t="s">
        <v>58</v>
      </c>
      <c r="C133" s="15" t="s">
        <v>74</v>
      </c>
      <c r="D133" s="15"/>
      <c r="E133" s="15" t="s">
        <v>52</v>
      </c>
    </row>
    <row r="134" spans="1:5" x14ac:dyDescent="0.2">
      <c r="A134" s="15" t="s">
        <v>73</v>
      </c>
      <c r="B134" s="15" t="s">
        <v>49</v>
      </c>
      <c r="C134" s="15" t="s">
        <v>72</v>
      </c>
      <c r="D134" s="16">
        <v>42122</v>
      </c>
      <c r="E134" s="15" t="s">
        <v>47</v>
      </c>
    </row>
    <row r="135" spans="1:5" x14ac:dyDescent="0.2">
      <c r="A135" s="15" t="s">
        <v>70</v>
      </c>
      <c r="B135" s="15" t="s">
        <v>51</v>
      </c>
      <c r="C135" s="15" t="s">
        <v>71</v>
      </c>
      <c r="D135" s="16">
        <v>42137</v>
      </c>
      <c r="E135" s="15" t="s">
        <v>47</v>
      </c>
    </row>
    <row r="136" spans="1:5" x14ac:dyDescent="0.2">
      <c r="A136" s="15" t="s">
        <v>70</v>
      </c>
      <c r="B136" s="15" t="s">
        <v>49</v>
      </c>
      <c r="C136" s="15" t="s">
        <v>69</v>
      </c>
      <c r="D136" s="15"/>
      <c r="E136" s="15" t="s">
        <v>52</v>
      </c>
    </row>
    <row r="137" spans="1:5" x14ac:dyDescent="0.2">
      <c r="A137" s="15" t="s">
        <v>68</v>
      </c>
      <c r="B137" s="15" t="s">
        <v>49</v>
      </c>
      <c r="C137" s="15" t="s">
        <v>67</v>
      </c>
      <c r="D137" s="16">
        <v>42122</v>
      </c>
      <c r="E137" s="15" t="s">
        <v>47</v>
      </c>
    </row>
    <row r="138" spans="1:5" x14ac:dyDescent="0.2">
      <c r="A138" s="15" t="s">
        <v>68</v>
      </c>
      <c r="B138" s="15" t="s">
        <v>58</v>
      </c>
      <c r="C138" s="15" t="s">
        <v>67</v>
      </c>
      <c r="D138" s="15"/>
      <c r="E138" s="15" t="s">
        <v>52</v>
      </c>
    </row>
    <row r="139" spans="1:5" x14ac:dyDescent="0.2">
      <c r="A139" s="15" t="s">
        <v>66</v>
      </c>
      <c r="B139" s="15" t="s">
        <v>58</v>
      </c>
      <c r="C139" s="15" t="s">
        <v>65</v>
      </c>
      <c r="D139" s="15"/>
      <c r="E139" s="15" t="s">
        <v>52</v>
      </c>
    </row>
    <row r="140" spans="1:5" x14ac:dyDescent="0.2">
      <c r="A140" s="15" t="s">
        <v>64</v>
      </c>
      <c r="B140" s="15" t="s">
        <v>51</v>
      </c>
      <c r="C140" s="15" t="s">
        <v>63</v>
      </c>
      <c r="D140" s="16">
        <v>42137</v>
      </c>
      <c r="E140" s="15" t="s">
        <v>47</v>
      </c>
    </row>
    <row r="141" spans="1:5" x14ac:dyDescent="0.2">
      <c r="A141" s="15" t="s">
        <v>64</v>
      </c>
      <c r="B141" s="15" t="s">
        <v>49</v>
      </c>
      <c r="C141" s="15" t="s">
        <v>63</v>
      </c>
      <c r="D141" s="15"/>
      <c r="E141" s="15" t="s">
        <v>52</v>
      </c>
    </row>
    <row r="142" spans="1:5" x14ac:dyDescent="0.2">
      <c r="A142" s="15" t="s">
        <v>62</v>
      </c>
      <c r="B142" s="15" t="s">
        <v>49</v>
      </c>
      <c r="C142" s="15" t="s">
        <v>61</v>
      </c>
      <c r="D142" s="15"/>
      <c r="E142" s="15" t="s">
        <v>52</v>
      </c>
    </row>
    <row r="143" spans="1:5" x14ac:dyDescent="0.2">
      <c r="A143" s="15" t="s">
        <v>59</v>
      </c>
      <c r="B143" s="15" t="s">
        <v>49</v>
      </c>
      <c r="C143" s="15" t="s">
        <v>60</v>
      </c>
      <c r="D143" s="15"/>
      <c r="E143" s="15" t="s">
        <v>52</v>
      </c>
    </row>
    <row r="144" spans="1:5" x14ac:dyDescent="0.2">
      <c r="A144" s="15" t="s">
        <v>59</v>
      </c>
      <c r="B144" s="15" t="s">
        <v>58</v>
      </c>
      <c r="C144" s="15" t="s">
        <v>57</v>
      </c>
      <c r="D144" s="15"/>
      <c r="E144" s="15" t="s">
        <v>52</v>
      </c>
    </row>
    <row r="145" spans="1:5" x14ac:dyDescent="0.2">
      <c r="A145" s="15" t="s">
        <v>56</v>
      </c>
      <c r="B145" s="15" t="s">
        <v>51</v>
      </c>
      <c r="C145" s="15" t="s">
        <v>55</v>
      </c>
      <c r="D145" s="16">
        <v>42122</v>
      </c>
      <c r="E145" s="15" t="s">
        <v>47</v>
      </c>
    </row>
    <row r="146" spans="1:5" x14ac:dyDescent="0.2">
      <c r="A146" s="15" t="s">
        <v>56</v>
      </c>
      <c r="B146" s="15" t="s">
        <v>49</v>
      </c>
      <c r="C146" s="15" t="s">
        <v>55</v>
      </c>
      <c r="D146" s="16">
        <v>42122</v>
      </c>
      <c r="E146" s="15" t="s">
        <v>47</v>
      </c>
    </row>
    <row r="147" spans="1:5" x14ac:dyDescent="0.2">
      <c r="A147" s="15" t="s">
        <v>54</v>
      </c>
      <c r="B147" s="15" t="s">
        <v>51</v>
      </c>
      <c r="C147" s="15" t="s">
        <v>53</v>
      </c>
      <c r="D147" s="16">
        <v>42122</v>
      </c>
      <c r="E147" s="15" t="s">
        <v>47</v>
      </c>
    </row>
    <row r="148" spans="1:5" x14ac:dyDescent="0.2">
      <c r="A148" s="15" t="s">
        <v>54</v>
      </c>
      <c r="B148" s="15" t="s">
        <v>49</v>
      </c>
      <c r="C148" s="15" t="s">
        <v>53</v>
      </c>
      <c r="D148" s="15"/>
      <c r="E148" s="15" t="s">
        <v>52</v>
      </c>
    </row>
    <row r="149" spans="1:5" x14ac:dyDescent="0.2">
      <c r="A149" s="15" t="s">
        <v>50</v>
      </c>
      <c r="B149" s="15" t="s">
        <v>51</v>
      </c>
      <c r="C149" s="15" t="s">
        <v>48</v>
      </c>
      <c r="D149" s="16">
        <v>42122</v>
      </c>
      <c r="E149" s="15" t="s">
        <v>47</v>
      </c>
    </row>
    <row r="150" spans="1:5" x14ac:dyDescent="0.2">
      <c r="A150" s="15" t="s">
        <v>50</v>
      </c>
      <c r="B150" s="15" t="s">
        <v>49</v>
      </c>
      <c r="C150" s="15" t="s">
        <v>48</v>
      </c>
      <c r="D150" s="16">
        <v>42122</v>
      </c>
      <c r="E150" s="15" t="s">
        <v>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activeCell="A4" sqref="A4:E4"/>
    </sheetView>
  </sheetViews>
  <sheetFormatPr defaultRowHeight="12" x14ac:dyDescent="0.2"/>
  <cols>
    <col min="1" max="1" width="14.42578125" style="1" bestFit="1" customWidth="1"/>
    <col min="2" max="2" width="10.42578125" style="3" customWidth="1"/>
    <col min="3" max="3" width="12.5703125" style="3" bestFit="1" customWidth="1"/>
    <col min="4" max="4" width="17" style="3" customWidth="1"/>
    <col min="5" max="5" width="9.140625" style="3"/>
    <col min="6" max="16384" width="9.140625" style="1"/>
  </cols>
  <sheetData>
    <row r="1" spans="1:5" x14ac:dyDescent="0.2">
      <c r="A1" s="1" t="s">
        <v>246</v>
      </c>
    </row>
    <row r="2" spans="1:5" x14ac:dyDescent="0.2">
      <c r="A2" s="1" t="s">
        <v>247</v>
      </c>
    </row>
    <row r="4" spans="1:5" x14ac:dyDescent="0.2">
      <c r="A4" s="12" t="s">
        <v>244</v>
      </c>
      <c r="D4" s="9" t="s">
        <v>245</v>
      </c>
      <c r="E4" s="9" t="s">
        <v>276</v>
      </c>
    </row>
    <row r="5" spans="1:5" x14ac:dyDescent="0.2">
      <c r="A5" s="1" t="s">
        <v>243</v>
      </c>
      <c r="B5" s="3" t="s">
        <v>49</v>
      </c>
      <c r="C5" s="3" t="s">
        <v>242</v>
      </c>
      <c r="E5" s="3" t="s">
        <v>52</v>
      </c>
    </row>
    <row r="6" spans="1:5" x14ac:dyDescent="0.2">
      <c r="A6" s="1" t="s">
        <v>243</v>
      </c>
      <c r="B6" s="3" t="s">
        <v>58</v>
      </c>
      <c r="C6" s="3" t="s">
        <v>242</v>
      </c>
      <c r="E6" s="3" t="s">
        <v>52</v>
      </c>
    </row>
    <row r="7" spans="1:5" x14ac:dyDescent="0.2">
      <c r="A7" s="1" t="s">
        <v>241</v>
      </c>
      <c r="B7" s="3" t="s">
        <v>51</v>
      </c>
      <c r="C7" s="3" t="s">
        <v>93</v>
      </c>
      <c r="D7" s="2">
        <v>43003</v>
      </c>
      <c r="E7" s="3" t="s">
        <v>47</v>
      </c>
    </row>
    <row r="8" spans="1:5" x14ac:dyDescent="0.2">
      <c r="A8" s="1" t="s">
        <v>240</v>
      </c>
      <c r="B8" s="3" t="s">
        <v>58</v>
      </c>
      <c r="C8" s="3" t="s">
        <v>239</v>
      </c>
      <c r="E8" s="3" t="s">
        <v>52</v>
      </c>
    </row>
    <row r="9" spans="1:5" x14ac:dyDescent="0.2">
      <c r="A9" s="1" t="s">
        <v>238</v>
      </c>
      <c r="B9" s="3" t="s">
        <v>49</v>
      </c>
      <c r="C9" s="3" t="s">
        <v>237</v>
      </c>
      <c r="D9" s="2">
        <v>42122</v>
      </c>
      <c r="E9" s="3" t="s">
        <v>47</v>
      </c>
    </row>
    <row r="10" spans="1:5" x14ac:dyDescent="0.2">
      <c r="A10" s="1" t="s">
        <v>236</v>
      </c>
      <c r="B10" s="3" t="s">
        <v>51</v>
      </c>
      <c r="C10" s="3" t="s">
        <v>235</v>
      </c>
      <c r="E10" s="3" t="s">
        <v>52</v>
      </c>
    </row>
    <row r="11" spans="1:5" x14ac:dyDescent="0.2">
      <c r="A11" s="1" t="s">
        <v>234</v>
      </c>
      <c r="B11" s="3" t="s">
        <v>51</v>
      </c>
      <c r="C11" s="3" t="s">
        <v>233</v>
      </c>
      <c r="D11" s="2">
        <v>42103</v>
      </c>
      <c r="E11" s="3" t="s">
        <v>47</v>
      </c>
    </row>
    <row r="12" spans="1:5" x14ac:dyDescent="0.2">
      <c r="A12" s="1" t="s">
        <v>234</v>
      </c>
      <c r="B12" s="3" t="s">
        <v>49</v>
      </c>
      <c r="C12" s="3" t="s">
        <v>233</v>
      </c>
      <c r="D12" s="2">
        <v>42103</v>
      </c>
      <c r="E12" s="3" t="s">
        <v>47</v>
      </c>
    </row>
    <row r="13" spans="1:5" x14ac:dyDescent="0.2">
      <c r="A13" s="1" t="s">
        <v>232</v>
      </c>
      <c r="B13" s="3" t="s">
        <v>49</v>
      </c>
      <c r="C13" s="3" t="s">
        <v>231</v>
      </c>
      <c r="E13" s="3" t="s">
        <v>52</v>
      </c>
    </row>
    <row r="14" spans="1:5" x14ac:dyDescent="0.2">
      <c r="A14" s="1" t="s">
        <v>232</v>
      </c>
      <c r="B14" s="3" t="s">
        <v>58</v>
      </c>
      <c r="C14" s="3" t="s">
        <v>231</v>
      </c>
      <c r="E14" s="3" t="s">
        <v>52</v>
      </c>
    </row>
    <row r="15" spans="1:5" x14ac:dyDescent="0.2">
      <c r="A15" s="1" t="s">
        <v>230</v>
      </c>
      <c r="B15" s="3" t="s">
        <v>49</v>
      </c>
      <c r="C15" s="3" t="s">
        <v>229</v>
      </c>
      <c r="D15" s="2">
        <v>42122</v>
      </c>
      <c r="E15" s="3" t="s">
        <v>47</v>
      </c>
    </row>
    <row r="16" spans="1:5" x14ac:dyDescent="0.2">
      <c r="A16" s="1" t="s">
        <v>228</v>
      </c>
      <c r="B16" s="3" t="s">
        <v>58</v>
      </c>
      <c r="C16" s="3" t="s">
        <v>227</v>
      </c>
      <c r="E16" s="3" t="s">
        <v>52</v>
      </c>
    </row>
    <row r="17" spans="1:5" x14ac:dyDescent="0.2">
      <c r="A17" s="1" t="s">
        <v>226</v>
      </c>
      <c r="B17" s="3" t="s">
        <v>51</v>
      </c>
      <c r="C17" s="3" t="s">
        <v>208</v>
      </c>
      <c r="D17" s="2">
        <v>42122</v>
      </c>
      <c r="E17" s="3" t="s">
        <v>47</v>
      </c>
    </row>
    <row r="18" spans="1:5" x14ac:dyDescent="0.2">
      <c r="A18" s="1" t="s">
        <v>225</v>
      </c>
      <c r="B18" s="3" t="s">
        <v>49</v>
      </c>
      <c r="C18" s="3" t="s">
        <v>224</v>
      </c>
      <c r="D18" s="2">
        <v>42122</v>
      </c>
      <c r="E18" s="3" t="s">
        <v>47</v>
      </c>
    </row>
    <row r="19" spans="1:5" x14ac:dyDescent="0.2">
      <c r="A19" s="1" t="s">
        <v>225</v>
      </c>
      <c r="B19" s="3" t="s">
        <v>58</v>
      </c>
      <c r="C19" s="3" t="s">
        <v>224</v>
      </c>
      <c r="D19" s="2">
        <v>42103</v>
      </c>
      <c r="E19" s="3" t="s">
        <v>47</v>
      </c>
    </row>
    <row r="20" spans="1:5" x14ac:dyDescent="0.2">
      <c r="A20" s="1" t="s">
        <v>223</v>
      </c>
      <c r="B20" s="3" t="s">
        <v>51</v>
      </c>
      <c r="C20" s="3" t="s">
        <v>138</v>
      </c>
      <c r="E20" s="3" t="s">
        <v>52</v>
      </c>
    </row>
    <row r="21" spans="1:5" x14ac:dyDescent="0.2">
      <c r="A21" s="1" t="s">
        <v>222</v>
      </c>
      <c r="B21" s="3" t="s">
        <v>51</v>
      </c>
      <c r="C21" s="3" t="s">
        <v>221</v>
      </c>
      <c r="E21" s="3" t="s">
        <v>52</v>
      </c>
    </row>
    <row r="22" spans="1:5" x14ac:dyDescent="0.2">
      <c r="A22" s="1" t="s">
        <v>222</v>
      </c>
      <c r="B22" s="3" t="s">
        <v>49</v>
      </c>
      <c r="C22" s="3" t="s">
        <v>221</v>
      </c>
      <c r="E22" s="3" t="s">
        <v>52</v>
      </c>
    </row>
    <row r="23" spans="1:5" x14ac:dyDescent="0.2">
      <c r="A23" s="1" t="s">
        <v>220</v>
      </c>
      <c r="B23" s="3" t="s">
        <v>49</v>
      </c>
      <c r="C23" s="3" t="s">
        <v>219</v>
      </c>
      <c r="D23" s="2">
        <v>42122</v>
      </c>
      <c r="E23" s="3" t="s">
        <v>47</v>
      </c>
    </row>
    <row r="24" spans="1:5" x14ac:dyDescent="0.2">
      <c r="A24" s="1" t="s">
        <v>218</v>
      </c>
      <c r="B24" s="3" t="s">
        <v>51</v>
      </c>
      <c r="C24" s="3" t="s">
        <v>157</v>
      </c>
      <c r="D24" s="2">
        <v>42956</v>
      </c>
      <c r="E24" s="3" t="s">
        <v>47</v>
      </c>
    </row>
    <row r="25" spans="1:5" x14ac:dyDescent="0.2">
      <c r="A25" s="1" t="s">
        <v>217</v>
      </c>
      <c r="B25" s="3" t="s">
        <v>58</v>
      </c>
      <c r="C25" s="3" t="s">
        <v>216</v>
      </c>
      <c r="E25" s="3" t="s">
        <v>52</v>
      </c>
    </row>
    <row r="26" spans="1:5" x14ac:dyDescent="0.2">
      <c r="A26" s="1" t="s">
        <v>215</v>
      </c>
      <c r="B26" s="3" t="s">
        <v>51</v>
      </c>
      <c r="C26" s="3" t="s">
        <v>214</v>
      </c>
      <c r="E26" s="3" t="s">
        <v>52</v>
      </c>
    </row>
    <row r="27" spans="1:5" x14ac:dyDescent="0.2">
      <c r="A27" s="1" t="s">
        <v>213</v>
      </c>
      <c r="B27" s="3" t="s">
        <v>49</v>
      </c>
      <c r="C27" s="3" t="s">
        <v>212</v>
      </c>
      <c r="E27" s="3" t="s">
        <v>52</v>
      </c>
    </row>
    <row r="28" spans="1:5" x14ac:dyDescent="0.2">
      <c r="A28" s="1" t="s">
        <v>211</v>
      </c>
      <c r="B28" s="3" t="s">
        <v>49</v>
      </c>
      <c r="C28" s="3" t="s">
        <v>210</v>
      </c>
      <c r="E28" s="3" t="s">
        <v>52</v>
      </c>
    </row>
    <row r="29" spans="1:5" x14ac:dyDescent="0.2">
      <c r="A29" s="1" t="s">
        <v>209</v>
      </c>
      <c r="B29" s="3" t="s">
        <v>51</v>
      </c>
      <c r="C29" s="3" t="s">
        <v>208</v>
      </c>
      <c r="D29" s="2">
        <v>42122</v>
      </c>
      <c r="E29" s="3" t="s">
        <v>47</v>
      </c>
    </row>
    <row r="30" spans="1:5" x14ac:dyDescent="0.2">
      <c r="A30" s="1" t="s">
        <v>206</v>
      </c>
      <c r="B30" s="3" t="s">
        <v>51</v>
      </c>
      <c r="C30" s="3" t="s">
        <v>207</v>
      </c>
      <c r="D30" s="2">
        <v>42137</v>
      </c>
      <c r="E30" s="3" t="s">
        <v>47</v>
      </c>
    </row>
    <row r="31" spans="1:5" x14ac:dyDescent="0.2">
      <c r="A31" s="1" t="s">
        <v>206</v>
      </c>
      <c r="B31" s="3" t="s">
        <v>49</v>
      </c>
      <c r="C31" s="3" t="s">
        <v>205</v>
      </c>
      <c r="E31" s="3" t="s">
        <v>52</v>
      </c>
    </row>
    <row r="32" spans="1:5" x14ac:dyDescent="0.2">
      <c r="A32" s="1" t="s">
        <v>204</v>
      </c>
      <c r="B32" s="3" t="s">
        <v>51</v>
      </c>
      <c r="C32" s="3" t="s">
        <v>204</v>
      </c>
      <c r="D32" s="2">
        <v>42137</v>
      </c>
      <c r="E32" s="3" t="s">
        <v>47</v>
      </c>
    </row>
    <row r="33" spans="1:5" x14ac:dyDescent="0.2">
      <c r="A33" s="1" t="s">
        <v>204</v>
      </c>
      <c r="B33" s="3" t="s">
        <v>49</v>
      </c>
      <c r="C33" s="3" t="s">
        <v>203</v>
      </c>
      <c r="E33" s="3" t="s">
        <v>52</v>
      </c>
    </row>
    <row r="34" spans="1:5" x14ac:dyDescent="0.2">
      <c r="A34" s="1" t="s">
        <v>202</v>
      </c>
      <c r="B34" s="3" t="s">
        <v>51</v>
      </c>
      <c r="C34" s="3" t="s">
        <v>201</v>
      </c>
      <c r="D34" s="2">
        <v>42122</v>
      </c>
      <c r="E34" s="3" t="s">
        <v>47</v>
      </c>
    </row>
    <row r="35" spans="1:5" x14ac:dyDescent="0.2">
      <c r="A35" s="1" t="s">
        <v>202</v>
      </c>
      <c r="B35" s="3" t="s">
        <v>49</v>
      </c>
      <c r="C35" s="3" t="s">
        <v>201</v>
      </c>
      <c r="E35" s="3" t="s">
        <v>52</v>
      </c>
    </row>
    <row r="36" spans="1:5" x14ac:dyDescent="0.2">
      <c r="A36" s="1" t="s">
        <v>200</v>
      </c>
      <c r="B36" s="3" t="s">
        <v>58</v>
      </c>
      <c r="C36" s="3" t="s">
        <v>199</v>
      </c>
      <c r="E36" s="3" t="s">
        <v>52</v>
      </c>
    </row>
    <row r="37" spans="1:5" x14ac:dyDescent="0.2">
      <c r="A37" s="1" t="s">
        <v>198</v>
      </c>
      <c r="B37" s="3" t="s">
        <v>49</v>
      </c>
      <c r="C37" s="3" t="s">
        <v>197</v>
      </c>
      <c r="E37" s="3" t="s">
        <v>52</v>
      </c>
    </row>
    <row r="38" spans="1:5" x14ac:dyDescent="0.2">
      <c r="A38" s="1" t="s">
        <v>198</v>
      </c>
      <c r="B38" s="3" t="s">
        <v>58</v>
      </c>
      <c r="C38" s="3" t="s">
        <v>197</v>
      </c>
      <c r="E38" s="3" t="s">
        <v>52</v>
      </c>
    </row>
    <row r="39" spans="1:5" x14ac:dyDescent="0.2">
      <c r="A39" s="1" t="s">
        <v>195</v>
      </c>
      <c r="B39" s="3" t="s">
        <v>49</v>
      </c>
      <c r="C39" s="3" t="s">
        <v>196</v>
      </c>
      <c r="E39" s="3" t="s">
        <v>52</v>
      </c>
    </row>
    <row r="40" spans="1:5" x14ac:dyDescent="0.2">
      <c r="A40" s="1" t="s">
        <v>195</v>
      </c>
      <c r="B40" s="3" t="s">
        <v>58</v>
      </c>
      <c r="C40" s="3" t="s">
        <v>194</v>
      </c>
      <c r="E40" s="3" t="s">
        <v>52</v>
      </c>
    </row>
    <row r="41" spans="1:5" x14ac:dyDescent="0.2">
      <c r="A41" s="1" t="s">
        <v>193</v>
      </c>
      <c r="B41" s="3" t="s">
        <v>49</v>
      </c>
      <c r="C41" s="3" t="s">
        <v>192</v>
      </c>
      <c r="E41" s="3" t="s">
        <v>52</v>
      </c>
    </row>
    <row r="42" spans="1:5" x14ac:dyDescent="0.2">
      <c r="A42" s="1" t="s">
        <v>193</v>
      </c>
      <c r="B42" s="3" t="s">
        <v>58</v>
      </c>
      <c r="C42" s="3" t="s">
        <v>192</v>
      </c>
      <c r="E42" s="3" t="s">
        <v>52</v>
      </c>
    </row>
    <row r="43" spans="1:5" x14ac:dyDescent="0.2">
      <c r="A43" s="1" t="s">
        <v>191</v>
      </c>
      <c r="B43" s="3" t="s">
        <v>51</v>
      </c>
      <c r="C43" s="3" t="s">
        <v>190</v>
      </c>
      <c r="D43" s="2">
        <v>42122</v>
      </c>
      <c r="E43" s="3" t="s">
        <v>47</v>
      </c>
    </row>
    <row r="44" spans="1:5" x14ac:dyDescent="0.2">
      <c r="A44" s="1" t="s">
        <v>189</v>
      </c>
      <c r="B44" s="3" t="s">
        <v>49</v>
      </c>
      <c r="C44" s="3" t="s">
        <v>188</v>
      </c>
      <c r="E44" s="3" t="s">
        <v>52</v>
      </c>
    </row>
    <row r="45" spans="1:5" x14ac:dyDescent="0.2">
      <c r="A45" s="1" t="s">
        <v>189</v>
      </c>
      <c r="B45" s="3" t="s">
        <v>58</v>
      </c>
      <c r="C45" s="3" t="s">
        <v>188</v>
      </c>
      <c r="E45" s="3" t="s">
        <v>52</v>
      </c>
    </row>
    <row r="46" spans="1:5" x14ac:dyDescent="0.2">
      <c r="A46" s="1" t="s">
        <v>187</v>
      </c>
      <c r="B46" s="3" t="s">
        <v>49</v>
      </c>
      <c r="C46" s="3" t="s">
        <v>186</v>
      </c>
      <c r="E46" s="3" t="s">
        <v>52</v>
      </c>
    </row>
    <row r="47" spans="1:5" x14ac:dyDescent="0.2">
      <c r="A47" s="1" t="s">
        <v>187</v>
      </c>
      <c r="B47" s="3" t="s">
        <v>58</v>
      </c>
      <c r="C47" s="3" t="s">
        <v>186</v>
      </c>
      <c r="E47" s="3" t="s">
        <v>52</v>
      </c>
    </row>
    <row r="48" spans="1:5" x14ac:dyDescent="0.2">
      <c r="A48" s="1" t="s">
        <v>185</v>
      </c>
      <c r="B48" s="3" t="s">
        <v>51</v>
      </c>
      <c r="C48" s="3" t="s">
        <v>130</v>
      </c>
      <c r="D48" s="2">
        <v>42122</v>
      </c>
      <c r="E48" s="3" t="s">
        <v>47</v>
      </c>
    </row>
    <row r="49" spans="1:5" x14ac:dyDescent="0.2">
      <c r="A49" s="1" t="s">
        <v>185</v>
      </c>
      <c r="B49" s="3" t="s">
        <v>49</v>
      </c>
      <c r="C49" s="3" t="s">
        <v>130</v>
      </c>
      <c r="E49" s="3" t="s">
        <v>52</v>
      </c>
    </row>
    <row r="50" spans="1:5" x14ac:dyDescent="0.2">
      <c r="A50" s="1" t="s">
        <v>184</v>
      </c>
      <c r="B50" s="3" t="s">
        <v>51</v>
      </c>
      <c r="C50" s="3" t="s">
        <v>183</v>
      </c>
      <c r="D50" s="2">
        <v>42122</v>
      </c>
      <c r="E50" s="3" t="s">
        <v>47</v>
      </c>
    </row>
    <row r="51" spans="1:5" x14ac:dyDescent="0.2">
      <c r="A51" s="1" t="s">
        <v>184</v>
      </c>
      <c r="B51" s="3" t="s">
        <v>49</v>
      </c>
      <c r="C51" s="3" t="s">
        <v>183</v>
      </c>
      <c r="E51" s="3" t="s">
        <v>52</v>
      </c>
    </row>
    <row r="52" spans="1:5" x14ac:dyDescent="0.2">
      <c r="A52" s="1" t="s">
        <v>182</v>
      </c>
      <c r="B52" s="3" t="s">
        <v>49</v>
      </c>
      <c r="C52" s="3" t="s">
        <v>181</v>
      </c>
      <c r="D52" s="2">
        <v>42122</v>
      </c>
      <c r="E52" s="3" t="s">
        <v>47</v>
      </c>
    </row>
    <row r="53" spans="1:5" x14ac:dyDescent="0.2">
      <c r="A53" s="1" t="s">
        <v>182</v>
      </c>
      <c r="B53" s="3" t="s">
        <v>58</v>
      </c>
      <c r="C53" s="3" t="s">
        <v>181</v>
      </c>
      <c r="D53" s="2">
        <v>42103</v>
      </c>
      <c r="E53" s="3" t="s">
        <v>47</v>
      </c>
    </row>
    <row r="54" spans="1:5" x14ac:dyDescent="0.2">
      <c r="A54" s="1" t="s">
        <v>180</v>
      </c>
      <c r="B54" s="3" t="s">
        <v>49</v>
      </c>
      <c r="C54" s="3" t="s">
        <v>179</v>
      </c>
      <c r="D54" s="2">
        <v>42122</v>
      </c>
      <c r="E54" s="3" t="s">
        <v>47</v>
      </c>
    </row>
    <row r="55" spans="1:5" x14ac:dyDescent="0.2">
      <c r="A55" s="1" t="s">
        <v>180</v>
      </c>
      <c r="B55" s="3" t="s">
        <v>58</v>
      </c>
      <c r="C55" s="3" t="s">
        <v>179</v>
      </c>
      <c r="D55" s="2">
        <v>42103</v>
      </c>
      <c r="E55" s="3" t="s">
        <v>47</v>
      </c>
    </row>
    <row r="56" spans="1:5" x14ac:dyDescent="0.2">
      <c r="A56" s="1" t="s">
        <v>177</v>
      </c>
      <c r="B56" s="3" t="s">
        <v>49</v>
      </c>
      <c r="C56" s="3" t="s">
        <v>178</v>
      </c>
      <c r="E56" s="3" t="s">
        <v>52</v>
      </c>
    </row>
    <row r="57" spans="1:5" x14ac:dyDescent="0.2">
      <c r="A57" s="1" t="s">
        <v>177</v>
      </c>
      <c r="B57" s="3" t="s">
        <v>58</v>
      </c>
      <c r="C57" s="3" t="s">
        <v>176</v>
      </c>
      <c r="E57" s="3" t="s">
        <v>52</v>
      </c>
    </row>
    <row r="58" spans="1:5" x14ac:dyDescent="0.2">
      <c r="A58" s="1" t="s">
        <v>175</v>
      </c>
      <c r="B58" s="3" t="s">
        <v>49</v>
      </c>
      <c r="C58" s="3" t="s">
        <v>174</v>
      </c>
      <c r="D58" s="2">
        <v>42122</v>
      </c>
      <c r="E58" s="3" t="s">
        <v>47</v>
      </c>
    </row>
    <row r="59" spans="1:5" x14ac:dyDescent="0.2">
      <c r="A59" s="1" t="s">
        <v>173</v>
      </c>
      <c r="B59" s="3" t="s">
        <v>49</v>
      </c>
      <c r="C59" s="3" t="s">
        <v>172</v>
      </c>
      <c r="E59" s="3" t="s">
        <v>52</v>
      </c>
    </row>
    <row r="60" spans="1:5" x14ac:dyDescent="0.2">
      <c r="A60" s="1" t="s">
        <v>171</v>
      </c>
      <c r="B60" s="3" t="s">
        <v>49</v>
      </c>
      <c r="C60" s="3" t="s">
        <v>170</v>
      </c>
      <c r="D60" s="2">
        <v>42122</v>
      </c>
      <c r="E60" s="3" t="s">
        <v>47</v>
      </c>
    </row>
    <row r="61" spans="1:5" x14ac:dyDescent="0.2">
      <c r="A61" s="1" t="s">
        <v>171</v>
      </c>
      <c r="B61" s="3" t="s">
        <v>58</v>
      </c>
      <c r="C61" s="3" t="s">
        <v>170</v>
      </c>
      <c r="D61" s="2">
        <v>42103</v>
      </c>
      <c r="E61" s="3" t="s">
        <v>47</v>
      </c>
    </row>
    <row r="62" spans="1:5" x14ac:dyDescent="0.2">
      <c r="A62" s="1" t="s">
        <v>168</v>
      </c>
      <c r="B62" s="3" t="s">
        <v>51</v>
      </c>
      <c r="C62" s="3" t="s">
        <v>169</v>
      </c>
      <c r="D62" s="2">
        <v>42955</v>
      </c>
      <c r="E62" s="3" t="s">
        <v>47</v>
      </c>
    </row>
    <row r="63" spans="1:5" x14ac:dyDescent="0.2">
      <c r="A63" s="1" t="s">
        <v>168</v>
      </c>
      <c r="B63" s="3" t="s">
        <v>49</v>
      </c>
      <c r="C63" s="3" t="s">
        <v>167</v>
      </c>
      <c r="E63" s="3" t="s">
        <v>52</v>
      </c>
    </row>
    <row r="64" spans="1:5" x14ac:dyDescent="0.2">
      <c r="A64" s="1" t="s">
        <v>166</v>
      </c>
      <c r="B64" s="3" t="s">
        <v>51</v>
      </c>
      <c r="C64" s="3" t="s">
        <v>165</v>
      </c>
      <c r="E64" s="3" t="s">
        <v>52</v>
      </c>
    </row>
    <row r="65" spans="1:5" x14ac:dyDescent="0.2">
      <c r="A65" s="1" t="s">
        <v>166</v>
      </c>
      <c r="B65" s="3" t="s">
        <v>49</v>
      </c>
      <c r="C65" s="3" t="s">
        <v>165</v>
      </c>
      <c r="E65" s="3" t="s">
        <v>52</v>
      </c>
    </row>
    <row r="66" spans="1:5" x14ac:dyDescent="0.2">
      <c r="A66" s="1" t="s">
        <v>164</v>
      </c>
      <c r="B66" s="3" t="s">
        <v>49</v>
      </c>
      <c r="C66" s="3" t="s">
        <v>163</v>
      </c>
      <c r="E66" s="3" t="s">
        <v>52</v>
      </c>
    </row>
    <row r="67" spans="1:5" x14ac:dyDescent="0.2">
      <c r="A67" s="1" t="s">
        <v>162</v>
      </c>
      <c r="B67" s="3" t="s">
        <v>49</v>
      </c>
      <c r="C67" s="3" t="s">
        <v>83</v>
      </c>
      <c r="D67" s="2">
        <v>42122</v>
      </c>
      <c r="E67" s="3" t="s">
        <v>47</v>
      </c>
    </row>
    <row r="68" spans="1:5" x14ac:dyDescent="0.2">
      <c r="A68" s="1" t="s">
        <v>162</v>
      </c>
      <c r="B68" s="3" t="s">
        <v>58</v>
      </c>
      <c r="C68" s="3" t="s">
        <v>83</v>
      </c>
      <c r="D68" s="2">
        <v>42103</v>
      </c>
      <c r="E68" s="3" t="s">
        <v>47</v>
      </c>
    </row>
    <row r="69" spans="1:5" x14ac:dyDescent="0.2">
      <c r="A69" s="1" t="s">
        <v>160</v>
      </c>
      <c r="B69" s="3" t="s">
        <v>49</v>
      </c>
      <c r="C69" s="3" t="s">
        <v>161</v>
      </c>
      <c r="E69" s="3" t="s">
        <v>52</v>
      </c>
    </row>
    <row r="70" spans="1:5" x14ac:dyDescent="0.2">
      <c r="A70" s="1" t="s">
        <v>160</v>
      </c>
      <c r="B70" s="3" t="s">
        <v>58</v>
      </c>
      <c r="C70" s="3" t="s">
        <v>159</v>
      </c>
      <c r="E70" s="3" t="s">
        <v>52</v>
      </c>
    </row>
    <row r="71" spans="1:5" x14ac:dyDescent="0.2">
      <c r="A71" s="1" t="s">
        <v>158</v>
      </c>
      <c r="B71" s="3" t="s">
        <v>51</v>
      </c>
      <c r="C71" s="3" t="s">
        <v>157</v>
      </c>
      <c r="D71" s="2">
        <v>43004</v>
      </c>
      <c r="E71" s="3" t="s">
        <v>47</v>
      </c>
    </row>
    <row r="72" spans="1:5" x14ac:dyDescent="0.2">
      <c r="A72" s="1" t="s">
        <v>155</v>
      </c>
      <c r="B72" s="3" t="s">
        <v>51</v>
      </c>
      <c r="C72" s="3" t="s">
        <v>156</v>
      </c>
      <c r="D72" s="2">
        <v>42137</v>
      </c>
      <c r="E72" s="3" t="s">
        <v>47</v>
      </c>
    </row>
    <row r="73" spans="1:5" x14ac:dyDescent="0.2">
      <c r="A73" s="1" t="s">
        <v>155</v>
      </c>
      <c r="B73" s="3" t="s">
        <v>49</v>
      </c>
      <c r="C73" s="3" t="s">
        <v>154</v>
      </c>
      <c r="E73" s="3" t="s">
        <v>52</v>
      </c>
    </row>
    <row r="74" spans="1:5" x14ac:dyDescent="0.2">
      <c r="A74" s="1" t="s">
        <v>153</v>
      </c>
      <c r="B74" s="3" t="s">
        <v>49</v>
      </c>
      <c r="C74" s="3" t="s">
        <v>152</v>
      </c>
      <c r="D74" s="2">
        <v>42122</v>
      </c>
      <c r="E74" s="3" t="s">
        <v>47</v>
      </c>
    </row>
    <row r="75" spans="1:5" x14ac:dyDescent="0.2">
      <c r="A75" s="1" t="s">
        <v>153</v>
      </c>
      <c r="B75" s="3" t="s">
        <v>58</v>
      </c>
      <c r="C75" s="3" t="s">
        <v>152</v>
      </c>
      <c r="E75" s="3" t="s">
        <v>52</v>
      </c>
    </row>
    <row r="76" spans="1:5" x14ac:dyDescent="0.2">
      <c r="A76" s="1" t="s">
        <v>151</v>
      </c>
      <c r="B76" s="3" t="s">
        <v>51</v>
      </c>
      <c r="C76" s="3" t="s">
        <v>150</v>
      </c>
      <c r="D76" s="2">
        <v>42122</v>
      </c>
      <c r="E76" s="3" t="s">
        <v>47</v>
      </c>
    </row>
    <row r="77" spans="1:5" x14ac:dyDescent="0.2">
      <c r="A77" s="1" t="s">
        <v>151</v>
      </c>
      <c r="B77" s="3" t="s">
        <v>49</v>
      </c>
      <c r="C77" s="3" t="s">
        <v>150</v>
      </c>
      <c r="D77" s="2">
        <v>42103</v>
      </c>
      <c r="E77" s="3" t="s">
        <v>47</v>
      </c>
    </row>
    <row r="78" spans="1:5" x14ac:dyDescent="0.2">
      <c r="A78" s="1" t="s">
        <v>149</v>
      </c>
      <c r="B78" s="3" t="s">
        <v>49</v>
      </c>
      <c r="C78" s="3" t="s">
        <v>148</v>
      </c>
      <c r="E78" s="3" t="s">
        <v>52</v>
      </c>
    </row>
    <row r="79" spans="1:5" x14ac:dyDescent="0.2">
      <c r="A79" s="1" t="s">
        <v>149</v>
      </c>
      <c r="B79" s="3" t="s">
        <v>58</v>
      </c>
      <c r="C79" s="3" t="s">
        <v>148</v>
      </c>
      <c r="E79" s="3" t="s">
        <v>52</v>
      </c>
    </row>
    <row r="80" spans="1:5" x14ac:dyDescent="0.2">
      <c r="A80" s="1" t="s">
        <v>147</v>
      </c>
      <c r="B80" s="3" t="s">
        <v>51</v>
      </c>
      <c r="C80" s="3" t="s">
        <v>146</v>
      </c>
      <c r="E80" s="3" t="s">
        <v>52</v>
      </c>
    </row>
    <row r="81" spans="1:5" x14ac:dyDescent="0.2">
      <c r="A81" s="1" t="s">
        <v>145</v>
      </c>
      <c r="B81" s="3" t="s">
        <v>58</v>
      </c>
      <c r="C81" s="3" t="s">
        <v>144</v>
      </c>
      <c r="E81" s="3" t="s">
        <v>52</v>
      </c>
    </row>
    <row r="82" spans="1:5" x14ac:dyDescent="0.2">
      <c r="A82" s="1" t="s">
        <v>143</v>
      </c>
      <c r="B82" s="3" t="s">
        <v>51</v>
      </c>
      <c r="C82" s="3" t="s">
        <v>142</v>
      </c>
      <c r="D82" s="2">
        <v>42480</v>
      </c>
      <c r="E82" s="3" t="s">
        <v>47</v>
      </c>
    </row>
    <row r="83" spans="1:5" x14ac:dyDescent="0.2">
      <c r="A83" s="1" t="s">
        <v>143</v>
      </c>
      <c r="B83" s="3" t="s">
        <v>49</v>
      </c>
      <c r="C83" s="3" t="s">
        <v>142</v>
      </c>
      <c r="E83" s="3" t="s">
        <v>52</v>
      </c>
    </row>
    <row r="84" spans="1:5" x14ac:dyDescent="0.2">
      <c r="A84" s="1" t="s">
        <v>141</v>
      </c>
      <c r="B84" s="3" t="s">
        <v>51</v>
      </c>
      <c r="C84" s="3" t="s">
        <v>140</v>
      </c>
      <c r="D84" s="2">
        <v>42122</v>
      </c>
      <c r="E84" s="3" t="s">
        <v>47</v>
      </c>
    </row>
    <row r="85" spans="1:5" x14ac:dyDescent="0.2">
      <c r="A85" s="1" t="s">
        <v>141</v>
      </c>
      <c r="B85" s="3" t="s">
        <v>49</v>
      </c>
      <c r="C85" s="3" t="s">
        <v>140</v>
      </c>
      <c r="D85" s="2">
        <v>42103</v>
      </c>
      <c r="E85" s="3" t="s">
        <v>47</v>
      </c>
    </row>
    <row r="86" spans="1:5" x14ac:dyDescent="0.2">
      <c r="A86" s="1" t="s">
        <v>139</v>
      </c>
      <c r="B86" s="3" t="s">
        <v>51</v>
      </c>
      <c r="C86" s="3" t="s">
        <v>138</v>
      </c>
      <c r="E86" s="3" t="s">
        <v>52</v>
      </c>
    </row>
    <row r="87" spans="1:5" x14ac:dyDescent="0.2">
      <c r="A87" s="1" t="s">
        <v>137</v>
      </c>
      <c r="B87" s="3" t="s">
        <v>49</v>
      </c>
      <c r="C87" s="3" t="s">
        <v>136</v>
      </c>
      <c r="E87" s="3" t="s">
        <v>52</v>
      </c>
    </row>
    <row r="88" spans="1:5" x14ac:dyDescent="0.2">
      <c r="A88" s="1" t="s">
        <v>137</v>
      </c>
      <c r="B88" s="3" t="s">
        <v>58</v>
      </c>
      <c r="C88" s="3" t="s">
        <v>136</v>
      </c>
      <c r="E88" s="3" t="s">
        <v>52</v>
      </c>
    </row>
    <row r="89" spans="1:5" x14ac:dyDescent="0.2">
      <c r="A89" s="1" t="s">
        <v>135</v>
      </c>
      <c r="B89" s="3" t="s">
        <v>51</v>
      </c>
      <c r="C89" s="3" t="s">
        <v>134</v>
      </c>
      <c r="D89" s="2">
        <v>42936</v>
      </c>
      <c r="E89" s="3" t="s">
        <v>47</v>
      </c>
    </row>
    <row r="90" spans="1:5" x14ac:dyDescent="0.2">
      <c r="A90" s="1" t="s">
        <v>133</v>
      </c>
      <c r="B90" s="3" t="s">
        <v>49</v>
      </c>
      <c r="C90" s="3" t="s">
        <v>132</v>
      </c>
      <c r="D90" s="2">
        <v>42122</v>
      </c>
      <c r="E90" s="3" t="s">
        <v>47</v>
      </c>
    </row>
    <row r="91" spans="1:5" x14ac:dyDescent="0.2">
      <c r="A91" s="1" t="s">
        <v>131</v>
      </c>
      <c r="B91" s="3" t="s">
        <v>51</v>
      </c>
      <c r="C91" s="3" t="s">
        <v>130</v>
      </c>
      <c r="D91" s="2">
        <v>42122</v>
      </c>
      <c r="E91" s="3" t="s">
        <v>47</v>
      </c>
    </row>
    <row r="92" spans="1:5" x14ac:dyDescent="0.2">
      <c r="A92" s="1" t="s">
        <v>129</v>
      </c>
      <c r="B92" s="3" t="s">
        <v>49</v>
      </c>
      <c r="C92" s="3" t="s">
        <v>128</v>
      </c>
      <c r="D92" s="2">
        <v>42122</v>
      </c>
      <c r="E92" s="3" t="s">
        <v>47</v>
      </c>
    </row>
    <row r="93" spans="1:5" x14ac:dyDescent="0.2">
      <c r="A93" s="1" t="s">
        <v>129</v>
      </c>
      <c r="B93" s="3" t="s">
        <v>58</v>
      </c>
      <c r="C93" s="3" t="s">
        <v>128</v>
      </c>
      <c r="D93" s="2">
        <v>42103</v>
      </c>
      <c r="E93" s="3" t="s">
        <v>47</v>
      </c>
    </row>
    <row r="94" spans="1:5" x14ac:dyDescent="0.2">
      <c r="A94" s="1" t="s">
        <v>127</v>
      </c>
      <c r="B94" s="3" t="s">
        <v>58</v>
      </c>
      <c r="C94" s="3" t="s">
        <v>126</v>
      </c>
      <c r="E94" s="3" t="s">
        <v>52</v>
      </c>
    </row>
    <row r="95" spans="1:5" x14ac:dyDescent="0.2">
      <c r="A95" s="1" t="s">
        <v>125</v>
      </c>
      <c r="B95" s="3" t="s">
        <v>49</v>
      </c>
      <c r="C95" s="3" t="s">
        <v>124</v>
      </c>
      <c r="E95" s="3" t="s">
        <v>52</v>
      </c>
    </row>
    <row r="96" spans="1:5" x14ac:dyDescent="0.2">
      <c r="A96" s="1" t="s">
        <v>125</v>
      </c>
      <c r="B96" s="3" t="s">
        <v>58</v>
      </c>
      <c r="C96" s="3" t="s">
        <v>124</v>
      </c>
      <c r="E96" s="3" t="s">
        <v>52</v>
      </c>
    </row>
    <row r="97" spans="1:5" x14ac:dyDescent="0.2">
      <c r="A97" s="1" t="s">
        <v>123</v>
      </c>
      <c r="B97" s="3" t="s">
        <v>51</v>
      </c>
      <c r="C97" s="3" t="s">
        <v>122</v>
      </c>
      <c r="D97" s="2">
        <v>42137</v>
      </c>
      <c r="E97" s="3" t="s">
        <v>47</v>
      </c>
    </row>
    <row r="98" spans="1:5" x14ac:dyDescent="0.2">
      <c r="A98" s="1" t="s">
        <v>121</v>
      </c>
      <c r="B98" s="3" t="s">
        <v>49</v>
      </c>
      <c r="C98" s="3" t="s">
        <v>120</v>
      </c>
      <c r="E98" s="3" t="s">
        <v>52</v>
      </c>
    </row>
    <row r="99" spans="1:5" x14ac:dyDescent="0.2">
      <c r="A99" s="1" t="s">
        <v>121</v>
      </c>
      <c r="B99" s="3" t="s">
        <v>58</v>
      </c>
      <c r="C99" s="3" t="s">
        <v>120</v>
      </c>
      <c r="E99" s="3" t="s">
        <v>52</v>
      </c>
    </row>
    <row r="100" spans="1:5" x14ac:dyDescent="0.2">
      <c r="A100" s="1" t="s">
        <v>119</v>
      </c>
      <c r="B100" s="3" t="s">
        <v>49</v>
      </c>
      <c r="C100" s="3" t="s">
        <v>118</v>
      </c>
      <c r="E100" s="3" t="s">
        <v>52</v>
      </c>
    </row>
    <row r="101" spans="1:5" x14ac:dyDescent="0.2">
      <c r="A101" s="1" t="s">
        <v>117</v>
      </c>
      <c r="B101" s="3" t="s">
        <v>58</v>
      </c>
      <c r="C101" s="3" t="s">
        <v>116</v>
      </c>
      <c r="E101" s="3" t="s">
        <v>52</v>
      </c>
    </row>
    <row r="102" spans="1:5" x14ac:dyDescent="0.2">
      <c r="A102" s="1" t="s">
        <v>115</v>
      </c>
      <c r="B102" s="3" t="s">
        <v>49</v>
      </c>
      <c r="C102" s="3" t="s">
        <v>114</v>
      </c>
      <c r="E102" s="3" t="s">
        <v>52</v>
      </c>
    </row>
    <row r="103" spans="1:5" x14ac:dyDescent="0.2">
      <c r="A103" s="1" t="s">
        <v>115</v>
      </c>
      <c r="B103" s="3" t="s">
        <v>58</v>
      </c>
      <c r="C103" s="3" t="s">
        <v>114</v>
      </c>
      <c r="E103" s="3" t="s">
        <v>52</v>
      </c>
    </row>
    <row r="104" spans="1:5" x14ac:dyDescent="0.2">
      <c r="A104" s="1" t="s">
        <v>113</v>
      </c>
      <c r="B104" s="3" t="s">
        <v>49</v>
      </c>
      <c r="C104" s="3" t="s">
        <v>112</v>
      </c>
      <c r="E104" s="3" t="s">
        <v>52</v>
      </c>
    </row>
    <row r="105" spans="1:5" x14ac:dyDescent="0.2">
      <c r="A105" s="1" t="s">
        <v>113</v>
      </c>
      <c r="B105" s="3" t="s">
        <v>58</v>
      </c>
      <c r="C105" s="3" t="s">
        <v>112</v>
      </c>
      <c r="E105" s="3" t="s">
        <v>52</v>
      </c>
    </row>
    <row r="106" spans="1:5" x14ac:dyDescent="0.2">
      <c r="A106" s="1" t="s">
        <v>111</v>
      </c>
      <c r="B106" s="3" t="s">
        <v>49</v>
      </c>
      <c r="C106" s="3" t="s">
        <v>110</v>
      </c>
      <c r="E106" s="3" t="s">
        <v>52</v>
      </c>
    </row>
    <row r="107" spans="1:5" x14ac:dyDescent="0.2">
      <c r="A107" s="1" t="s">
        <v>111</v>
      </c>
      <c r="B107" s="3" t="s">
        <v>58</v>
      </c>
      <c r="C107" s="3" t="s">
        <v>110</v>
      </c>
      <c r="E107" s="3" t="s">
        <v>52</v>
      </c>
    </row>
    <row r="108" spans="1:5" x14ac:dyDescent="0.2">
      <c r="A108" s="1" t="s">
        <v>109</v>
      </c>
      <c r="B108" s="3" t="s">
        <v>49</v>
      </c>
      <c r="C108" s="3" t="s">
        <v>108</v>
      </c>
      <c r="D108" s="2">
        <v>42122</v>
      </c>
      <c r="E108" s="3" t="s">
        <v>47</v>
      </c>
    </row>
    <row r="109" spans="1:5" x14ac:dyDescent="0.2">
      <c r="A109" s="1" t="s">
        <v>107</v>
      </c>
      <c r="B109" s="3" t="s">
        <v>51</v>
      </c>
      <c r="C109" s="3" t="s">
        <v>106</v>
      </c>
      <c r="D109" s="2">
        <v>42122</v>
      </c>
      <c r="E109" s="3" t="s">
        <v>47</v>
      </c>
    </row>
    <row r="110" spans="1:5" x14ac:dyDescent="0.2">
      <c r="A110" s="1" t="s">
        <v>107</v>
      </c>
      <c r="B110" s="3" t="s">
        <v>49</v>
      </c>
      <c r="C110" s="3" t="s">
        <v>106</v>
      </c>
      <c r="D110" s="2">
        <v>42122</v>
      </c>
      <c r="E110" s="3" t="s">
        <v>47</v>
      </c>
    </row>
    <row r="111" spans="1:5" x14ac:dyDescent="0.2">
      <c r="A111" s="1" t="s">
        <v>105</v>
      </c>
      <c r="B111" s="3" t="s">
        <v>49</v>
      </c>
      <c r="C111" s="3" t="s">
        <v>104</v>
      </c>
      <c r="E111" s="3" t="s">
        <v>52</v>
      </c>
    </row>
    <row r="112" spans="1:5" x14ac:dyDescent="0.2">
      <c r="A112" s="1" t="s">
        <v>103</v>
      </c>
      <c r="B112" s="3" t="s">
        <v>49</v>
      </c>
      <c r="C112" s="3" t="s">
        <v>102</v>
      </c>
      <c r="E112" s="3" t="s">
        <v>52</v>
      </c>
    </row>
    <row r="113" spans="1:5" x14ac:dyDescent="0.2">
      <c r="A113" s="1" t="s">
        <v>103</v>
      </c>
      <c r="B113" s="3" t="s">
        <v>58</v>
      </c>
      <c r="C113" s="3" t="s">
        <v>102</v>
      </c>
      <c r="E113" s="3" t="s">
        <v>52</v>
      </c>
    </row>
    <row r="114" spans="1:5" x14ac:dyDescent="0.2">
      <c r="A114" s="1" t="s">
        <v>101</v>
      </c>
      <c r="B114" s="3" t="s">
        <v>51</v>
      </c>
      <c r="C114" s="3" t="s">
        <v>100</v>
      </c>
      <c r="E114" s="3" t="s">
        <v>52</v>
      </c>
    </row>
    <row r="115" spans="1:5" x14ac:dyDescent="0.2">
      <c r="A115" s="1" t="s">
        <v>99</v>
      </c>
      <c r="B115" s="3" t="s">
        <v>51</v>
      </c>
      <c r="C115" s="3" t="s">
        <v>98</v>
      </c>
      <c r="D115" s="2">
        <v>42122</v>
      </c>
      <c r="E115" s="3" t="s">
        <v>47</v>
      </c>
    </row>
    <row r="116" spans="1:5" x14ac:dyDescent="0.2">
      <c r="A116" s="1" t="s">
        <v>99</v>
      </c>
      <c r="B116" s="3" t="s">
        <v>49</v>
      </c>
      <c r="C116" s="3" t="s">
        <v>98</v>
      </c>
      <c r="D116" s="2">
        <v>42103</v>
      </c>
      <c r="E116" s="3" t="s">
        <v>47</v>
      </c>
    </row>
    <row r="117" spans="1:5" x14ac:dyDescent="0.2">
      <c r="A117" s="1" t="s">
        <v>97</v>
      </c>
      <c r="B117" s="3" t="s">
        <v>51</v>
      </c>
      <c r="C117" s="3" t="s">
        <v>93</v>
      </c>
      <c r="D117" s="2">
        <v>43004</v>
      </c>
      <c r="E117" s="3" t="s">
        <v>47</v>
      </c>
    </row>
    <row r="118" spans="1:5" x14ac:dyDescent="0.2">
      <c r="A118" s="1" t="s">
        <v>96</v>
      </c>
      <c r="B118" s="3" t="s">
        <v>49</v>
      </c>
      <c r="C118" s="3" t="s">
        <v>95</v>
      </c>
      <c r="D118" s="2">
        <v>42122</v>
      </c>
      <c r="E118" s="3" t="s">
        <v>47</v>
      </c>
    </row>
    <row r="119" spans="1:5" x14ac:dyDescent="0.2">
      <c r="A119" s="1" t="s">
        <v>94</v>
      </c>
      <c r="B119" s="3" t="s">
        <v>51</v>
      </c>
      <c r="C119" s="3" t="s">
        <v>93</v>
      </c>
      <c r="D119" s="2">
        <v>42955</v>
      </c>
      <c r="E119" s="3" t="s">
        <v>47</v>
      </c>
    </row>
    <row r="120" spans="1:5" x14ac:dyDescent="0.2">
      <c r="A120" s="1" t="s">
        <v>92</v>
      </c>
      <c r="B120" s="3" t="s">
        <v>51</v>
      </c>
      <c r="C120" s="3" t="s">
        <v>91</v>
      </c>
      <c r="D120" s="2">
        <v>42122</v>
      </c>
      <c r="E120" s="3" t="s">
        <v>47</v>
      </c>
    </row>
    <row r="121" spans="1:5" x14ac:dyDescent="0.2">
      <c r="A121" s="1" t="s">
        <v>92</v>
      </c>
      <c r="B121" s="3" t="s">
        <v>49</v>
      </c>
      <c r="C121" s="3" t="s">
        <v>91</v>
      </c>
      <c r="D121" s="2">
        <v>42122</v>
      </c>
      <c r="E121" s="3" t="s">
        <v>47</v>
      </c>
    </row>
    <row r="122" spans="1:5" x14ac:dyDescent="0.2">
      <c r="A122" s="1" t="s">
        <v>90</v>
      </c>
      <c r="B122" s="3" t="s">
        <v>51</v>
      </c>
      <c r="C122" s="3" t="s">
        <v>89</v>
      </c>
      <c r="D122" s="2">
        <v>42122</v>
      </c>
      <c r="E122" s="3" t="s">
        <v>47</v>
      </c>
    </row>
    <row r="123" spans="1:5" x14ac:dyDescent="0.2">
      <c r="A123" s="1" t="s">
        <v>88</v>
      </c>
      <c r="B123" s="3" t="s">
        <v>49</v>
      </c>
      <c r="C123" s="3" t="s">
        <v>87</v>
      </c>
      <c r="D123" s="2">
        <v>42122</v>
      </c>
      <c r="E123" s="3" t="s">
        <v>47</v>
      </c>
    </row>
    <row r="124" spans="1:5" x14ac:dyDescent="0.2">
      <c r="A124" s="1" t="s">
        <v>88</v>
      </c>
      <c r="B124" s="3" t="s">
        <v>58</v>
      </c>
      <c r="C124" s="3" t="s">
        <v>87</v>
      </c>
      <c r="E124" s="3" t="s">
        <v>52</v>
      </c>
    </row>
    <row r="125" spans="1:5" x14ac:dyDescent="0.2">
      <c r="A125" s="1" t="s">
        <v>86</v>
      </c>
      <c r="B125" s="3" t="s">
        <v>49</v>
      </c>
      <c r="C125" s="3" t="s">
        <v>85</v>
      </c>
      <c r="E125" s="3" t="s">
        <v>52</v>
      </c>
    </row>
    <row r="126" spans="1:5" x14ac:dyDescent="0.2">
      <c r="A126" s="1" t="s">
        <v>84</v>
      </c>
      <c r="B126" s="3" t="s">
        <v>49</v>
      </c>
      <c r="C126" s="3" t="s">
        <v>83</v>
      </c>
      <c r="D126" s="2">
        <v>42122</v>
      </c>
      <c r="E126" s="3" t="s">
        <v>47</v>
      </c>
    </row>
    <row r="127" spans="1:5" x14ac:dyDescent="0.2">
      <c r="A127" s="1" t="s">
        <v>82</v>
      </c>
      <c r="B127" s="3" t="s">
        <v>49</v>
      </c>
      <c r="C127" s="3" t="s">
        <v>81</v>
      </c>
      <c r="E127" s="3" t="s">
        <v>52</v>
      </c>
    </row>
    <row r="128" spans="1:5" x14ac:dyDescent="0.2">
      <c r="A128" s="1" t="s">
        <v>82</v>
      </c>
      <c r="B128" s="3" t="s">
        <v>58</v>
      </c>
      <c r="C128" s="3" t="s">
        <v>81</v>
      </c>
      <c r="E128" s="3" t="s">
        <v>52</v>
      </c>
    </row>
    <row r="129" spans="1:5" x14ac:dyDescent="0.2">
      <c r="A129" s="1" t="s">
        <v>80</v>
      </c>
      <c r="B129" s="3" t="s">
        <v>49</v>
      </c>
      <c r="C129" s="3" t="s">
        <v>79</v>
      </c>
      <c r="E129" s="3" t="s">
        <v>52</v>
      </c>
    </row>
    <row r="130" spans="1:5" x14ac:dyDescent="0.2">
      <c r="A130" s="1" t="s">
        <v>80</v>
      </c>
      <c r="B130" s="3" t="s">
        <v>58</v>
      </c>
      <c r="C130" s="3" t="s">
        <v>79</v>
      </c>
      <c r="E130" s="3" t="s">
        <v>52</v>
      </c>
    </row>
    <row r="131" spans="1:5" x14ac:dyDescent="0.2">
      <c r="A131" s="1" t="s">
        <v>78</v>
      </c>
      <c r="B131" s="3" t="s">
        <v>58</v>
      </c>
      <c r="C131" s="3" t="s">
        <v>77</v>
      </c>
      <c r="E131" s="3" t="s">
        <v>52</v>
      </c>
    </row>
    <row r="132" spans="1:5" x14ac:dyDescent="0.2">
      <c r="A132" s="1" t="s">
        <v>75</v>
      </c>
      <c r="B132" s="3" t="s">
        <v>49</v>
      </c>
      <c r="C132" s="3" t="s">
        <v>76</v>
      </c>
      <c r="E132" s="3" t="s">
        <v>52</v>
      </c>
    </row>
    <row r="133" spans="1:5" x14ac:dyDescent="0.2">
      <c r="A133" s="1" t="s">
        <v>75</v>
      </c>
      <c r="B133" s="3" t="s">
        <v>58</v>
      </c>
      <c r="C133" s="3" t="s">
        <v>74</v>
      </c>
      <c r="E133" s="3" t="s">
        <v>52</v>
      </c>
    </row>
    <row r="134" spans="1:5" x14ac:dyDescent="0.2">
      <c r="A134" s="1" t="s">
        <v>73</v>
      </c>
      <c r="B134" s="3" t="s">
        <v>49</v>
      </c>
      <c r="C134" s="3" t="s">
        <v>72</v>
      </c>
      <c r="D134" s="2">
        <v>42122</v>
      </c>
      <c r="E134" s="3" t="s">
        <v>47</v>
      </c>
    </row>
    <row r="135" spans="1:5" x14ac:dyDescent="0.2">
      <c r="A135" s="1" t="s">
        <v>70</v>
      </c>
      <c r="B135" s="3" t="s">
        <v>51</v>
      </c>
      <c r="C135" s="3" t="s">
        <v>71</v>
      </c>
      <c r="D135" s="2">
        <v>42137</v>
      </c>
      <c r="E135" s="3" t="s">
        <v>47</v>
      </c>
    </row>
    <row r="136" spans="1:5" x14ac:dyDescent="0.2">
      <c r="A136" s="1" t="s">
        <v>70</v>
      </c>
      <c r="B136" s="3" t="s">
        <v>49</v>
      </c>
      <c r="C136" s="3" t="s">
        <v>69</v>
      </c>
      <c r="E136" s="3" t="s">
        <v>52</v>
      </c>
    </row>
    <row r="137" spans="1:5" x14ac:dyDescent="0.2">
      <c r="A137" s="1" t="s">
        <v>68</v>
      </c>
      <c r="B137" s="3" t="s">
        <v>49</v>
      </c>
      <c r="C137" s="3" t="s">
        <v>67</v>
      </c>
      <c r="D137" s="2">
        <v>42122</v>
      </c>
      <c r="E137" s="3" t="s">
        <v>47</v>
      </c>
    </row>
    <row r="138" spans="1:5" x14ac:dyDescent="0.2">
      <c r="A138" s="1" t="s">
        <v>68</v>
      </c>
      <c r="B138" s="3" t="s">
        <v>58</v>
      </c>
      <c r="C138" s="3" t="s">
        <v>67</v>
      </c>
      <c r="E138" s="3" t="s">
        <v>52</v>
      </c>
    </row>
    <row r="139" spans="1:5" x14ac:dyDescent="0.2">
      <c r="A139" s="1" t="s">
        <v>66</v>
      </c>
      <c r="B139" s="3" t="s">
        <v>58</v>
      </c>
      <c r="C139" s="3" t="s">
        <v>65</v>
      </c>
      <c r="E139" s="3" t="s">
        <v>52</v>
      </c>
    </row>
    <row r="140" spans="1:5" x14ac:dyDescent="0.2">
      <c r="A140" s="1" t="s">
        <v>64</v>
      </c>
      <c r="B140" s="3" t="s">
        <v>51</v>
      </c>
      <c r="C140" s="3" t="s">
        <v>63</v>
      </c>
      <c r="D140" s="2">
        <v>42137</v>
      </c>
      <c r="E140" s="3" t="s">
        <v>47</v>
      </c>
    </row>
    <row r="141" spans="1:5" x14ac:dyDescent="0.2">
      <c r="A141" s="1" t="s">
        <v>64</v>
      </c>
      <c r="B141" s="3" t="s">
        <v>49</v>
      </c>
      <c r="C141" s="3" t="s">
        <v>63</v>
      </c>
      <c r="E141" s="3" t="s">
        <v>52</v>
      </c>
    </row>
    <row r="142" spans="1:5" x14ac:dyDescent="0.2">
      <c r="A142" s="1" t="s">
        <v>62</v>
      </c>
      <c r="B142" s="3" t="s">
        <v>49</v>
      </c>
      <c r="C142" s="3" t="s">
        <v>61</v>
      </c>
      <c r="E142" s="3" t="s">
        <v>52</v>
      </c>
    </row>
    <row r="143" spans="1:5" x14ac:dyDescent="0.2">
      <c r="A143" s="1" t="s">
        <v>59</v>
      </c>
      <c r="B143" s="3" t="s">
        <v>49</v>
      </c>
      <c r="C143" s="3" t="s">
        <v>60</v>
      </c>
      <c r="E143" s="3" t="s">
        <v>52</v>
      </c>
    </row>
    <row r="144" spans="1:5" x14ac:dyDescent="0.2">
      <c r="A144" s="1" t="s">
        <v>59</v>
      </c>
      <c r="B144" s="3" t="s">
        <v>58</v>
      </c>
      <c r="C144" s="3" t="s">
        <v>57</v>
      </c>
      <c r="E144" s="3" t="s">
        <v>52</v>
      </c>
    </row>
    <row r="145" spans="1:5" x14ac:dyDescent="0.2">
      <c r="A145" s="1" t="s">
        <v>56</v>
      </c>
      <c r="B145" s="3" t="s">
        <v>51</v>
      </c>
      <c r="C145" s="3" t="s">
        <v>55</v>
      </c>
      <c r="D145" s="2">
        <v>42122</v>
      </c>
      <c r="E145" s="3" t="s">
        <v>47</v>
      </c>
    </row>
    <row r="146" spans="1:5" x14ac:dyDescent="0.2">
      <c r="A146" s="1" t="s">
        <v>56</v>
      </c>
      <c r="B146" s="3" t="s">
        <v>49</v>
      </c>
      <c r="C146" s="3" t="s">
        <v>55</v>
      </c>
      <c r="D146" s="2">
        <v>42122</v>
      </c>
      <c r="E146" s="3" t="s">
        <v>47</v>
      </c>
    </row>
    <row r="147" spans="1:5" x14ac:dyDescent="0.2">
      <c r="A147" s="1" t="s">
        <v>54</v>
      </c>
      <c r="B147" s="3" t="s">
        <v>51</v>
      </c>
      <c r="C147" s="3" t="s">
        <v>53</v>
      </c>
      <c r="D147" s="2">
        <v>42122</v>
      </c>
      <c r="E147" s="3" t="s">
        <v>47</v>
      </c>
    </row>
    <row r="148" spans="1:5" x14ac:dyDescent="0.2">
      <c r="A148" s="1" t="s">
        <v>54</v>
      </c>
      <c r="B148" s="3" t="s">
        <v>49</v>
      </c>
      <c r="C148" s="3" t="s">
        <v>53</v>
      </c>
      <c r="E148" s="3" t="s">
        <v>52</v>
      </c>
    </row>
    <row r="149" spans="1:5" x14ac:dyDescent="0.2">
      <c r="A149" s="1" t="s">
        <v>50</v>
      </c>
      <c r="B149" s="3" t="s">
        <v>51</v>
      </c>
      <c r="C149" s="3" t="s">
        <v>48</v>
      </c>
      <c r="D149" s="2">
        <v>42122</v>
      </c>
      <c r="E149" s="3" t="s">
        <v>47</v>
      </c>
    </row>
    <row r="150" spans="1:5" x14ac:dyDescent="0.2">
      <c r="A150" s="1" t="s">
        <v>50</v>
      </c>
      <c r="B150" s="3" t="s">
        <v>49</v>
      </c>
      <c r="C150" s="3" t="s">
        <v>48</v>
      </c>
      <c r="D150" s="2">
        <v>42122</v>
      </c>
      <c r="E150" s="3" t="s">
        <v>47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view="pageLayout" zoomScaleNormal="100" workbookViewId="0">
      <selection activeCell="D28" sqref="D28"/>
    </sheetView>
  </sheetViews>
  <sheetFormatPr defaultRowHeight="12" x14ac:dyDescent="0.2"/>
  <cols>
    <col min="1" max="1" width="9.42578125" style="1" customWidth="1"/>
    <col min="2" max="2" width="14.140625" style="1" customWidth="1"/>
    <col min="3" max="3" width="7.28515625" style="1" customWidth="1"/>
    <col min="4" max="4" width="26.85546875" style="1" customWidth="1"/>
    <col min="5" max="5" width="14.140625" style="1" customWidth="1"/>
    <col min="6" max="6" width="11.28515625" style="1" customWidth="1"/>
    <col min="7" max="7" width="36.140625" style="1" customWidth="1"/>
    <col min="8" max="16384" width="9.140625" style="1"/>
  </cols>
  <sheetData>
    <row r="1" spans="1:7" x14ac:dyDescent="0.2">
      <c r="A1" s="12" t="s">
        <v>31</v>
      </c>
    </row>
    <row r="3" spans="1:7" x14ac:dyDescent="0.2">
      <c r="A3" s="1" t="s">
        <v>32</v>
      </c>
    </row>
    <row r="4" spans="1:7" x14ac:dyDescent="0.2">
      <c r="A4" s="1" t="s">
        <v>33</v>
      </c>
    </row>
    <row r="6" spans="1:7" x14ac:dyDescent="0.2">
      <c r="A6" s="10" t="s">
        <v>34</v>
      </c>
      <c r="B6" s="10" t="s">
        <v>35</v>
      </c>
      <c r="C6" s="10" t="s">
        <v>36</v>
      </c>
      <c r="D6" s="10" t="s">
        <v>37</v>
      </c>
      <c r="E6" s="10" t="s">
        <v>38</v>
      </c>
      <c r="F6" s="10" t="s">
        <v>39</v>
      </c>
      <c r="G6" s="13" t="s">
        <v>40</v>
      </c>
    </row>
    <row r="7" spans="1:7" x14ac:dyDescent="0.2">
      <c r="A7" s="10" t="s">
        <v>41</v>
      </c>
      <c r="B7" s="11" t="s">
        <v>42</v>
      </c>
      <c r="C7" s="11" t="s">
        <v>43</v>
      </c>
      <c r="D7" s="11" t="s">
        <v>44</v>
      </c>
      <c r="E7" s="11" t="s">
        <v>45</v>
      </c>
      <c r="F7" s="11" t="s">
        <v>45</v>
      </c>
      <c r="G7" s="11" t="s">
        <v>46</v>
      </c>
    </row>
    <row r="8" spans="1:7" x14ac:dyDescent="0.2">
      <c r="A8" s="10"/>
      <c r="B8" s="11"/>
      <c r="C8" s="11"/>
      <c r="D8" s="11"/>
      <c r="E8" s="11"/>
      <c r="F8" s="11"/>
      <c r="G8" s="11"/>
    </row>
  </sheetData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PLAG_TU</vt:lpstr>
      <vt:lpstr>OPX_TU</vt:lpstr>
      <vt:lpstr>CPX_TU</vt:lpstr>
      <vt:lpstr>Quant_stats_08-11 Aug 2017</vt:lpstr>
      <vt:lpstr>Quant_stats_25-28 Sept 2017</vt:lpstr>
      <vt:lpstr>STD_08-11 AUG 2017</vt:lpstr>
      <vt:lpstr>STD_25-28 SEPT 2017</vt:lpstr>
      <vt:lpstr>SEM Standards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Oxford</dc:creator>
  <cp:lastModifiedBy>insrv</cp:lastModifiedBy>
  <cp:lastPrinted>2018-09-28T19:03:13Z</cp:lastPrinted>
  <dcterms:created xsi:type="dcterms:W3CDTF">2017-08-08T13:27:20Z</dcterms:created>
  <dcterms:modified xsi:type="dcterms:W3CDTF">2019-04-12T12:40:14Z</dcterms:modified>
</cp:coreProperties>
</file>