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BKennedy\Desktop\Bkennedy_PHD_full_corrected_26 Mei 2019\Supp App_to submit\"/>
    </mc:Choice>
  </mc:AlternateContent>
  <xr:revisionPtr revIDLastSave="0" documentId="13_ncr:1_{BE16F2C0-C3CF-4E24-BF0A-3F098189AEE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ata_wt%" sheetId="16" r:id="rId1"/>
    <sheet name="Samples analysed" sheetId="6" r:id="rId2"/>
    <sheet name="nr of grains_ORG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71" i="16" l="1"/>
  <c r="AG71" i="16"/>
  <c r="AH71" i="16"/>
  <c r="AI71" i="16" l="1"/>
  <c r="AV71" i="16" l="1"/>
  <c r="AW71" i="16"/>
  <c r="AL71" i="16"/>
  <c r="AY71" i="16"/>
  <c r="BJ71" i="16"/>
  <c r="AR71" i="16"/>
  <c r="AZ71" i="16"/>
  <c r="BI71" i="16"/>
  <c r="BH71" i="16"/>
  <c r="R17" i="7"/>
  <c r="AF364" i="16" l="1"/>
  <c r="AG364" i="16"/>
  <c r="AF365" i="16"/>
  <c r="AG365" i="16"/>
  <c r="AF366" i="16"/>
  <c r="AG366" i="16"/>
  <c r="AF367" i="16"/>
  <c r="AG367" i="16"/>
  <c r="AH367" i="16"/>
  <c r="AF368" i="16"/>
  <c r="AG368" i="16"/>
  <c r="AF369" i="16"/>
  <c r="AG369" i="16"/>
  <c r="AH369" i="16"/>
  <c r="AF370" i="16"/>
  <c r="AG370" i="16"/>
  <c r="AH370" i="16"/>
  <c r="AF371" i="16"/>
  <c r="AG371" i="16"/>
  <c r="AF372" i="16"/>
  <c r="AG372" i="16"/>
  <c r="AF373" i="16"/>
  <c r="AG373" i="16"/>
  <c r="AH373" i="16"/>
  <c r="AF374" i="16"/>
  <c r="AG374" i="16"/>
  <c r="AH374" i="16"/>
  <c r="AF375" i="16"/>
  <c r="AG375" i="16"/>
  <c r="AF376" i="16"/>
  <c r="AG376" i="16"/>
  <c r="AI374" i="16" l="1"/>
  <c r="AI369" i="16"/>
  <c r="AI375" i="16"/>
  <c r="AI372" i="16"/>
  <c r="AI370" i="16"/>
  <c r="BJ370" i="16" s="1"/>
  <c r="AI367" i="16"/>
  <c r="BJ367" i="16" s="1"/>
  <c r="AI365" i="16"/>
  <c r="AI371" i="16"/>
  <c r="BH371" i="16" s="1"/>
  <c r="AI368" i="16"/>
  <c r="AI376" i="16"/>
  <c r="AI373" i="16"/>
  <c r="AI366" i="16"/>
  <c r="AI364" i="16"/>
  <c r="AF477" i="16"/>
  <c r="AF478" i="16"/>
  <c r="AF340" i="16"/>
  <c r="AF341" i="16"/>
  <c r="AF342" i="16"/>
  <c r="AF343" i="16"/>
  <c r="AF344" i="16"/>
  <c r="AF345" i="16"/>
  <c r="AF346" i="16"/>
  <c r="AF347" i="16"/>
  <c r="AF348" i="16"/>
  <c r="AF349" i="16"/>
  <c r="AF350" i="16"/>
  <c r="AF351" i="16"/>
  <c r="AF352" i="16"/>
  <c r="AF353" i="16"/>
  <c r="AF354" i="16"/>
  <c r="AF355" i="16"/>
  <c r="AF356" i="16"/>
  <c r="AF357" i="16"/>
  <c r="AF358" i="16"/>
  <c r="AF359" i="16"/>
  <c r="AF360" i="16"/>
  <c r="AF361" i="16"/>
  <c r="AF378" i="16"/>
  <c r="AF379" i="16"/>
  <c r="AF380" i="16"/>
  <c r="AF381" i="16"/>
  <c r="AF382" i="16"/>
  <c r="AF383" i="16"/>
  <c r="AF384" i="16"/>
  <c r="AF385" i="16"/>
  <c r="AF386" i="16"/>
  <c r="AF387" i="16"/>
  <c r="AF388" i="16"/>
  <c r="AF389" i="16"/>
  <c r="AF390" i="16"/>
  <c r="AF391" i="16"/>
  <c r="AF392" i="16"/>
  <c r="AF393" i="16"/>
  <c r="AF394" i="16"/>
  <c r="AF395" i="16"/>
  <c r="AF396" i="16"/>
  <c r="AF397" i="16"/>
  <c r="AF398" i="16"/>
  <c r="AF399" i="16"/>
  <c r="AF400" i="16"/>
  <c r="AF401" i="16"/>
  <c r="AF402" i="16"/>
  <c r="AF404" i="16"/>
  <c r="AF405" i="16"/>
  <c r="AF406" i="16"/>
  <c r="AF407" i="16"/>
  <c r="AF408" i="16"/>
  <c r="AF409" i="16"/>
  <c r="AF410" i="16"/>
  <c r="AF411" i="16"/>
  <c r="AF412" i="16"/>
  <c r="AF413" i="16"/>
  <c r="AF414" i="16"/>
  <c r="AF415" i="16"/>
  <c r="AF416" i="16"/>
  <c r="AF417" i="16"/>
  <c r="AF418" i="16"/>
  <c r="AF419" i="16"/>
  <c r="AF420" i="16"/>
  <c r="AF421" i="16"/>
  <c r="AF422" i="16"/>
  <c r="AF423" i="16"/>
  <c r="AF424" i="16"/>
  <c r="AF425" i="16"/>
  <c r="AF426" i="16"/>
  <c r="AF427" i="16"/>
  <c r="AF428" i="16"/>
  <c r="AF429" i="16"/>
  <c r="AF430" i="16"/>
  <c r="AF431" i="16"/>
  <c r="AF432" i="16"/>
  <c r="AF433" i="16"/>
  <c r="AF434" i="16"/>
  <c r="AF435" i="16"/>
  <c r="AF436" i="16"/>
  <c r="AF437" i="16"/>
  <c r="AF438" i="16"/>
  <c r="AF439" i="16"/>
  <c r="AF440" i="16"/>
  <c r="AF441" i="16"/>
  <c r="AF442" i="16"/>
  <c r="AF443" i="16"/>
  <c r="AF444" i="16"/>
  <c r="AF445" i="16"/>
  <c r="AF446" i="16"/>
  <c r="AF447" i="16"/>
  <c r="AF448" i="16"/>
  <c r="AF449" i="16"/>
  <c r="AF450" i="16"/>
  <c r="AF451" i="16"/>
  <c r="AF452" i="16"/>
  <c r="AF453" i="16"/>
  <c r="AF454" i="16"/>
  <c r="AF455" i="16"/>
  <c r="AF456" i="16"/>
  <c r="AF457" i="16"/>
  <c r="AG457" i="16"/>
  <c r="AH457" i="16"/>
  <c r="AG378" i="16"/>
  <c r="AH378" i="16"/>
  <c r="AG379" i="16"/>
  <c r="AH379" i="16"/>
  <c r="AG380" i="16"/>
  <c r="AG381" i="16"/>
  <c r="AG382" i="16"/>
  <c r="AH382" i="16"/>
  <c r="AG383" i="16"/>
  <c r="AH383" i="16"/>
  <c r="AG384" i="16"/>
  <c r="AG385" i="16"/>
  <c r="AH385" i="16"/>
  <c r="AG386" i="16"/>
  <c r="AH386" i="16"/>
  <c r="AG387" i="16"/>
  <c r="AH387" i="16"/>
  <c r="AG388" i="16"/>
  <c r="AH388" i="16"/>
  <c r="AG389" i="16"/>
  <c r="AH389" i="16"/>
  <c r="AG390" i="16"/>
  <c r="AH390" i="16"/>
  <c r="AG391" i="16"/>
  <c r="AH391" i="16"/>
  <c r="AG392" i="16"/>
  <c r="AG393" i="16"/>
  <c r="AH393" i="16"/>
  <c r="AG394" i="16"/>
  <c r="AH394" i="16"/>
  <c r="AG395" i="16"/>
  <c r="AH395" i="16"/>
  <c r="AG396" i="16"/>
  <c r="AH396" i="16"/>
  <c r="AG397" i="16"/>
  <c r="AH397" i="16"/>
  <c r="AG398" i="16"/>
  <c r="AH398" i="16"/>
  <c r="AG399" i="16"/>
  <c r="AH399" i="16"/>
  <c r="AG400" i="16"/>
  <c r="AH400" i="16"/>
  <c r="AG401" i="16"/>
  <c r="AH401" i="16"/>
  <c r="AG402" i="16"/>
  <c r="AH402" i="16"/>
  <c r="AG477" i="16"/>
  <c r="AH477" i="16"/>
  <c r="AG478" i="16"/>
  <c r="AH478" i="16"/>
  <c r="AG404" i="16"/>
  <c r="AH404" i="16"/>
  <c r="AG405" i="16"/>
  <c r="AH405" i="16"/>
  <c r="AG406" i="16"/>
  <c r="AH406" i="16"/>
  <c r="AG407" i="16"/>
  <c r="AH407" i="16"/>
  <c r="AG408" i="16"/>
  <c r="AH408" i="16"/>
  <c r="AG409" i="16"/>
  <c r="AH409" i="16"/>
  <c r="AG410" i="16"/>
  <c r="AH410" i="16"/>
  <c r="AG411" i="16"/>
  <c r="AH411" i="16"/>
  <c r="AG412" i="16"/>
  <c r="AH412" i="16"/>
  <c r="AG413" i="16"/>
  <c r="AH413" i="16"/>
  <c r="AG414" i="16"/>
  <c r="AH414" i="16"/>
  <c r="AG415" i="16"/>
  <c r="AH415" i="16"/>
  <c r="AG416" i="16"/>
  <c r="AH416" i="16"/>
  <c r="AG417" i="16"/>
  <c r="AH417" i="16"/>
  <c r="AG418" i="16"/>
  <c r="AH418" i="16"/>
  <c r="AG419" i="16"/>
  <c r="AH419" i="16"/>
  <c r="AG420" i="16"/>
  <c r="AH420" i="16"/>
  <c r="AG421" i="16"/>
  <c r="AH421" i="16"/>
  <c r="AG422" i="16"/>
  <c r="AH422" i="16"/>
  <c r="AG423" i="16"/>
  <c r="AH423" i="16"/>
  <c r="AG424" i="16"/>
  <c r="AH424" i="16"/>
  <c r="AG425" i="16"/>
  <c r="AH425" i="16"/>
  <c r="AG426" i="16"/>
  <c r="AH426" i="16"/>
  <c r="AG427" i="16"/>
  <c r="AH427" i="16"/>
  <c r="AG428" i="16"/>
  <c r="AH428" i="16"/>
  <c r="AG429" i="16"/>
  <c r="AH429" i="16"/>
  <c r="AG430" i="16"/>
  <c r="AH430" i="16"/>
  <c r="AG431" i="16"/>
  <c r="AH431" i="16"/>
  <c r="AG432" i="16"/>
  <c r="AH432" i="16"/>
  <c r="AG433" i="16"/>
  <c r="AH433" i="16"/>
  <c r="AG434" i="16"/>
  <c r="AH434" i="16"/>
  <c r="AG435" i="16"/>
  <c r="AH435" i="16"/>
  <c r="AG436" i="16"/>
  <c r="AH436" i="16"/>
  <c r="AG437" i="16"/>
  <c r="AH437" i="16"/>
  <c r="AG438" i="16"/>
  <c r="AH438" i="16"/>
  <c r="AG439" i="16"/>
  <c r="AH439" i="16"/>
  <c r="AG440" i="16"/>
  <c r="AH440" i="16"/>
  <c r="AG441" i="16"/>
  <c r="AH441" i="16"/>
  <c r="AG442" i="16"/>
  <c r="AH442" i="16"/>
  <c r="AG443" i="16"/>
  <c r="AH443" i="16"/>
  <c r="AG444" i="16"/>
  <c r="AH444" i="16"/>
  <c r="AG445" i="16"/>
  <c r="AH445" i="16"/>
  <c r="AG446" i="16"/>
  <c r="AH446" i="16"/>
  <c r="AG447" i="16"/>
  <c r="AH447" i="16"/>
  <c r="AG448" i="16"/>
  <c r="AH448" i="16"/>
  <c r="AG449" i="16"/>
  <c r="AH449" i="16"/>
  <c r="AG450" i="16"/>
  <c r="AH450" i="16"/>
  <c r="AG451" i="16"/>
  <c r="AH451" i="16"/>
  <c r="AG452" i="16"/>
  <c r="AH452" i="16"/>
  <c r="AG453" i="16"/>
  <c r="AH453" i="16"/>
  <c r="AG454" i="16"/>
  <c r="AH454" i="16"/>
  <c r="AG455" i="16"/>
  <c r="AH455" i="16"/>
  <c r="AG456" i="16"/>
  <c r="AH456" i="16"/>
  <c r="AG349" i="16"/>
  <c r="AH349" i="16"/>
  <c r="AG340" i="16"/>
  <c r="AG341" i="16"/>
  <c r="AG342" i="16"/>
  <c r="AG343" i="16"/>
  <c r="AG344" i="16"/>
  <c r="AG345" i="16"/>
  <c r="AG346" i="16"/>
  <c r="AG347" i="16"/>
  <c r="AG348" i="16"/>
  <c r="AG350" i="16"/>
  <c r="AG351" i="16"/>
  <c r="AG352" i="16"/>
  <c r="AG353" i="16"/>
  <c r="AG354" i="16"/>
  <c r="AH354" i="16"/>
  <c r="AG355" i="16"/>
  <c r="AH355" i="16"/>
  <c r="AG356" i="16"/>
  <c r="AG357" i="16"/>
  <c r="AG358" i="16"/>
  <c r="AH358" i="16"/>
  <c r="AG359" i="16"/>
  <c r="AG360" i="16"/>
  <c r="AG361" i="16"/>
  <c r="AF459" i="16"/>
  <c r="AG459" i="16"/>
  <c r="AH459" i="16"/>
  <c r="AF460" i="16"/>
  <c r="AG460" i="16"/>
  <c r="AH460" i="16"/>
  <c r="AF461" i="16"/>
  <c r="AG461" i="16"/>
  <c r="AH461" i="16"/>
  <c r="AF462" i="16"/>
  <c r="AG462" i="16"/>
  <c r="AH462" i="16"/>
  <c r="AF463" i="16"/>
  <c r="AG463" i="16"/>
  <c r="AH463" i="16"/>
  <c r="AH474" i="16"/>
  <c r="AG474" i="16"/>
  <c r="AF474" i="16"/>
  <c r="AH473" i="16"/>
  <c r="AG473" i="16"/>
  <c r="AF473" i="16"/>
  <c r="AH471" i="16"/>
  <c r="AG471" i="16"/>
  <c r="AF471" i="16"/>
  <c r="AH470" i="16"/>
  <c r="AG470" i="16"/>
  <c r="AF470" i="16"/>
  <c r="AH469" i="16"/>
  <c r="AG469" i="16"/>
  <c r="AF469" i="16"/>
  <c r="AH468" i="16"/>
  <c r="AG468" i="16"/>
  <c r="AF468" i="16"/>
  <c r="AH467" i="16"/>
  <c r="AG467" i="16"/>
  <c r="AF467" i="16"/>
  <c r="AH466" i="16"/>
  <c r="AG466" i="16"/>
  <c r="AF466" i="16"/>
  <c r="AH465" i="16"/>
  <c r="AG465" i="16"/>
  <c r="AF465" i="16"/>
  <c r="AH464" i="16"/>
  <c r="AG464" i="16"/>
  <c r="AF464" i="16"/>
  <c r="AH338" i="16"/>
  <c r="AG338" i="16"/>
  <c r="AF338" i="16"/>
  <c r="AH337" i="16"/>
  <c r="AG337" i="16"/>
  <c r="AF337" i="16"/>
  <c r="AH336" i="16"/>
  <c r="AG336" i="16"/>
  <c r="AF336" i="16"/>
  <c r="AH335" i="16"/>
  <c r="AG335" i="16"/>
  <c r="AF335" i="16"/>
  <c r="AH334" i="16"/>
  <c r="AG334" i="16"/>
  <c r="AF334" i="16"/>
  <c r="AH333" i="16"/>
  <c r="AG333" i="16"/>
  <c r="AF333" i="16"/>
  <c r="AH332" i="16"/>
  <c r="AG332" i="16"/>
  <c r="AF332" i="16"/>
  <c r="AH331" i="16"/>
  <c r="AG331" i="16"/>
  <c r="AF331" i="16"/>
  <c r="AH330" i="16"/>
  <c r="AG330" i="16"/>
  <c r="AF330" i="16"/>
  <c r="AH329" i="16"/>
  <c r="AG329" i="16"/>
  <c r="AF329" i="16"/>
  <c r="AH328" i="16"/>
  <c r="AG328" i="16"/>
  <c r="AF328" i="16"/>
  <c r="AH327" i="16"/>
  <c r="AG327" i="16"/>
  <c r="AF327" i="16"/>
  <c r="AH326" i="16"/>
  <c r="AG326" i="16"/>
  <c r="AF326" i="16"/>
  <c r="AH325" i="16"/>
  <c r="AG325" i="16"/>
  <c r="AF325" i="16"/>
  <c r="AH324" i="16"/>
  <c r="AG324" i="16"/>
  <c r="AF324" i="16"/>
  <c r="AH323" i="16"/>
  <c r="AG323" i="16"/>
  <c r="AF323" i="16"/>
  <c r="AH322" i="16"/>
  <c r="AG322" i="16"/>
  <c r="AF322" i="16"/>
  <c r="AH321" i="16"/>
  <c r="AG321" i="16"/>
  <c r="AF321" i="16"/>
  <c r="AH320" i="16"/>
  <c r="AG320" i="16"/>
  <c r="AF320" i="16"/>
  <c r="AH319" i="16"/>
  <c r="AG319" i="16"/>
  <c r="AF319" i="16"/>
  <c r="AH318" i="16"/>
  <c r="AG318" i="16"/>
  <c r="AF318" i="16"/>
  <c r="AH317" i="16"/>
  <c r="AG317" i="16"/>
  <c r="AF317" i="16"/>
  <c r="AH316" i="16"/>
  <c r="AG316" i="16"/>
  <c r="AF316" i="16"/>
  <c r="AH315" i="16"/>
  <c r="AG315" i="16"/>
  <c r="AF315" i="16"/>
  <c r="AH314" i="16"/>
  <c r="AG314" i="16"/>
  <c r="AF314" i="16"/>
  <c r="AH313" i="16"/>
  <c r="AG313" i="16"/>
  <c r="AF313" i="16"/>
  <c r="AH312" i="16"/>
  <c r="AG312" i="16"/>
  <c r="AF312" i="16"/>
  <c r="AH311" i="16"/>
  <c r="AG311" i="16"/>
  <c r="AF311" i="16"/>
  <c r="AH310" i="16"/>
  <c r="AG310" i="16"/>
  <c r="AF310" i="16"/>
  <c r="AH309" i="16"/>
  <c r="AG309" i="16"/>
  <c r="AF309" i="16"/>
  <c r="AH308" i="16"/>
  <c r="AG308" i="16"/>
  <c r="AF308" i="16"/>
  <c r="AH307" i="16"/>
  <c r="AG307" i="16"/>
  <c r="AF307" i="16"/>
  <c r="AH306" i="16"/>
  <c r="AG306" i="16"/>
  <c r="AF306" i="16"/>
  <c r="AH305" i="16"/>
  <c r="AG305" i="16"/>
  <c r="AF305" i="16"/>
  <c r="AH304" i="16"/>
  <c r="AG304" i="16"/>
  <c r="AF304" i="16"/>
  <c r="AH303" i="16"/>
  <c r="AG303" i="16"/>
  <c r="AF303" i="16"/>
  <c r="AH302" i="16"/>
  <c r="AG302" i="16"/>
  <c r="AF302" i="16"/>
  <c r="AH301" i="16"/>
  <c r="AG301" i="16"/>
  <c r="AF301" i="16"/>
  <c r="AH300" i="16"/>
  <c r="AG300" i="16"/>
  <c r="AF300" i="16"/>
  <c r="AH299" i="16"/>
  <c r="AG299" i="16"/>
  <c r="AF299" i="16"/>
  <c r="AH298" i="16"/>
  <c r="AG298" i="16"/>
  <c r="AF298" i="16"/>
  <c r="AH297" i="16"/>
  <c r="AG297" i="16"/>
  <c r="AF297" i="16"/>
  <c r="AH296" i="16"/>
  <c r="AG296" i="16"/>
  <c r="AF296" i="16"/>
  <c r="AH295" i="16"/>
  <c r="AG295" i="16"/>
  <c r="AF295" i="16"/>
  <c r="AH294" i="16"/>
  <c r="AG294" i="16"/>
  <c r="AF294" i="16"/>
  <c r="AH293" i="16"/>
  <c r="AG293" i="16"/>
  <c r="AF293" i="16"/>
  <c r="AH292" i="16"/>
  <c r="AG292" i="16"/>
  <c r="AF292" i="16"/>
  <c r="AH291" i="16"/>
  <c r="AG291" i="16"/>
  <c r="AF291" i="16"/>
  <c r="AH290" i="16"/>
  <c r="AG290" i="16"/>
  <c r="AF290" i="16"/>
  <c r="AH289" i="16"/>
  <c r="AG289" i="16"/>
  <c r="AF289" i="16"/>
  <c r="AH288" i="16"/>
  <c r="AG288" i="16"/>
  <c r="AF288" i="16"/>
  <c r="AH287" i="16"/>
  <c r="AG287" i="16"/>
  <c r="AF287" i="16"/>
  <c r="AH286" i="16"/>
  <c r="AG286" i="16"/>
  <c r="AF286" i="16"/>
  <c r="AH285" i="16"/>
  <c r="AG285" i="16"/>
  <c r="AF285" i="16"/>
  <c r="AH284" i="16"/>
  <c r="AG284" i="16"/>
  <c r="AF284" i="16"/>
  <c r="AH283" i="16"/>
  <c r="AG283" i="16"/>
  <c r="AF283" i="16"/>
  <c r="AH282" i="16"/>
  <c r="AG282" i="16"/>
  <c r="AF282" i="16"/>
  <c r="AH281" i="16"/>
  <c r="AG281" i="16"/>
  <c r="AF281" i="16"/>
  <c r="AH280" i="16"/>
  <c r="AG280" i="16"/>
  <c r="AF280" i="16"/>
  <c r="AH279" i="16"/>
  <c r="AG279" i="16"/>
  <c r="AF279" i="16"/>
  <c r="AH278" i="16"/>
  <c r="AG278" i="16"/>
  <c r="AF278" i="16"/>
  <c r="AH277" i="16"/>
  <c r="AG277" i="16"/>
  <c r="AF277" i="16"/>
  <c r="AH276" i="16"/>
  <c r="AG276" i="16"/>
  <c r="AF276" i="16"/>
  <c r="AH275" i="16"/>
  <c r="AG275" i="16"/>
  <c r="AF275" i="16"/>
  <c r="AH274" i="16"/>
  <c r="AG274" i="16"/>
  <c r="AF274" i="16"/>
  <c r="AH273" i="16"/>
  <c r="AG273" i="16"/>
  <c r="AF273" i="16"/>
  <c r="AH272" i="16"/>
  <c r="AG272" i="16"/>
  <c r="AF272" i="16"/>
  <c r="AH271" i="16"/>
  <c r="AG271" i="16"/>
  <c r="AF271" i="16"/>
  <c r="AH270" i="16"/>
  <c r="AG270" i="16"/>
  <c r="AF270" i="16"/>
  <c r="AH269" i="16"/>
  <c r="AG269" i="16"/>
  <c r="AF269" i="16"/>
  <c r="AH268" i="16"/>
  <c r="AG268" i="16"/>
  <c r="AF268" i="16"/>
  <c r="AH267" i="16"/>
  <c r="AG267" i="16"/>
  <c r="AF267" i="16"/>
  <c r="AH266" i="16"/>
  <c r="AG266" i="16"/>
  <c r="AF266" i="16"/>
  <c r="AH265" i="16"/>
  <c r="AG265" i="16"/>
  <c r="AF265" i="16"/>
  <c r="AH264" i="16"/>
  <c r="AG264" i="16"/>
  <c r="AF264" i="16"/>
  <c r="AH263" i="16"/>
  <c r="AG263" i="16"/>
  <c r="AF263" i="16"/>
  <c r="AH262" i="16"/>
  <c r="AG262" i="16"/>
  <c r="AF262" i="16"/>
  <c r="AH261" i="16"/>
  <c r="AG261" i="16"/>
  <c r="AF261" i="16"/>
  <c r="AH260" i="16"/>
  <c r="AG260" i="16"/>
  <c r="AF260" i="16"/>
  <c r="AH259" i="16"/>
  <c r="AG259" i="16"/>
  <c r="AF259" i="16"/>
  <c r="AH258" i="16"/>
  <c r="AG258" i="16"/>
  <c r="AF258" i="16"/>
  <c r="AH257" i="16"/>
  <c r="AG257" i="16"/>
  <c r="AF257" i="16"/>
  <c r="AH256" i="16"/>
  <c r="AG256" i="16"/>
  <c r="AF256" i="16"/>
  <c r="AH255" i="16"/>
  <c r="AG255" i="16"/>
  <c r="AF255" i="16"/>
  <c r="AH254" i="16"/>
  <c r="AG254" i="16"/>
  <c r="AF254" i="16"/>
  <c r="AH253" i="16"/>
  <c r="AG253" i="16"/>
  <c r="AF253" i="16"/>
  <c r="AH252" i="16"/>
  <c r="AG252" i="16"/>
  <c r="AF252" i="16"/>
  <c r="AH251" i="16"/>
  <c r="AG251" i="16"/>
  <c r="AF251" i="16"/>
  <c r="AH250" i="16"/>
  <c r="AG250" i="16"/>
  <c r="AF250" i="16"/>
  <c r="AH249" i="16"/>
  <c r="AG249" i="16"/>
  <c r="AF249" i="16"/>
  <c r="AH248" i="16"/>
  <c r="AG248" i="16"/>
  <c r="AF248" i="16"/>
  <c r="AH247" i="16"/>
  <c r="AG247" i="16"/>
  <c r="AF247" i="16"/>
  <c r="AH246" i="16"/>
  <c r="AG246" i="16"/>
  <c r="AF246" i="16"/>
  <c r="AH245" i="16"/>
  <c r="AG245" i="16"/>
  <c r="AF245" i="16"/>
  <c r="AH244" i="16"/>
  <c r="AG244" i="16"/>
  <c r="AF244" i="16"/>
  <c r="AH243" i="16"/>
  <c r="AG243" i="16"/>
  <c r="AF243" i="16"/>
  <c r="AH242" i="16"/>
  <c r="AG242" i="16"/>
  <c r="AF242" i="16"/>
  <c r="AH241" i="16"/>
  <c r="AG241" i="16"/>
  <c r="AF241" i="16"/>
  <c r="AH240" i="16"/>
  <c r="AG240" i="16"/>
  <c r="AF240" i="16"/>
  <c r="AH239" i="16"/>
  <c r="AG239" i="16"/>
  <c r="AF239" i="16"/>
  <c r="AH238" i="16"/>
  <c r="AG238" i="16"/>
  <c r="AF238" i="16"/>
  <c r="AH237" i="16"/>
  <c r="AG237" i="16"/>
  <c r="AF237" i="16"/>
  <c r="AH236" i="16"/>
  <c r="AG236" i="16"/>
  <c r="AF236" i="16"/>
  <c r="AH235" i="16"/>
  <c r="AG235" i="16"/>
  <c r="AF235" i="16"/>
  <c r="AH234" i="16"/>
  <c r="AG234" i="16"/>
  <c r="AF234" i="16"/>
  <c r="AH233" i="16"/>
  <c r="AG233" i="16"/>
  <c r="AF233" i="16"/>
  <c r="AH232" i="16"/>
  <c r="AG232" i="16"/>
  <c r="AF232" i="16"/>
  <c r="AH231" i="16"/>
  <c r="AG231" i="16"/>
  <c r="AF231" i="16"/>
  <c r="AH230" i="16"/>
  <c r="AG230" i="16"/>
  <c r="AF230" i="16"/>
  <c r="AH229" i="16"/>
  <c r="AG229" i="16"/>
  <c r="AF229" i="16"/>
  <c r="AH228" i="16"/>
  <c r="AG228" i="16"/>
  <c r="AF228" i="16"/>
  <c r="AH227" i="16"/>
  <c r="AG227" i="16"/>
  <c r="AF227" i="16"/>
  <c r="AH226" i="16"/>
  <c r="AG226" i="16"/>
  <c r="AF226" i="16"/>
  <c r="AH225" i="16"/>
  <c r="AG225" i="16"/>
  <c r="AF225" i="16"/>
  <c r="AH224" i="16"/>
  <c r="AG224" i="16"/>
  <c r="AF224" i="16"/>
  <c r="AH223" i="16"/>
  <c r="AG223" i="16"/>
  <c r="AF223" i="16"/>
  <c r="AH222" i="16"/>
  <c r="AG222" i="16"/>
  <c r="AF222" i="16"/>
  <c r="AH221" i="16"/>
  <c r="AG221" i="16"/>
  <c r="AF221" i="16"/>
  <c r="AH220" i="16"/>
  <c r="AG220" i="16"/>
  <c r="AF220" i="16"/>
  <c r="AH219" i="16"/>
  <c r="AG219" i="16"/>
  <c r="AF219" i="16"/>
  <c r="AH218" i="16"/>
  <c r="AG218" i="16"/>
  <c r="AF218" i="16"/>
  <c r="AH217" i="16"/>
  <c r="AG217" i="16"/>
  <c r="AF217" i="16"/>
  <c r="AH216" i="16"/>
  <c r="AG216" i="16"/>
  <c r="AF216" i="16"/>
  <c r="AH215" i="16"/>
  <c r="AG215" i="16"/>
  <c r="AF215" i="16"/>
  <c r="AH214" i="16"/>
  <c r="AG214" i="16"/>
  <c r="AF214" i="16"/>
  <c r="AH213" i="16"/>
  <c r="AG213" i="16"/>
  <c r="AF213" i="16"/>
  <c r="AH212" i="16"/>
  <c r="AG212" i="16"/>
  <c r="AF212" i="16"/>
  <c r="AH211" i="16"/>
  <c r="AG211" i="16"/>
  <c r="AF211" i="16"/>
  <c r="AH210" i="16"/>
  <c r="AG210" i="16"/>
  <c r="AF210" i="16"/>
  <c r="AH209" i="16"/>
  <c r="AG209" i="16"/>
  <c r="AF209" i="16"/>
  <c r="AH208" i="16"/>
  <c r="AG208" i="16"/>
  <c r="AF208" i="16"/>
  <c r="AH207" i="16"/>
  <c r="AG207" i="16"/>
  <c r="AF207" i="16"/>
  <c r="AH206" i="16"/>
  <c r="AG206" i="16"/>
  <c r="AF206" i="16"/>
  <c r="AH205" i="16"/>
  <c r="AG205" i="16"/>
  <c r="AF205" i="16"/>
  <c r="AH204" i="16"/>
  <c r="AG204" i="16"/>
  <c r="AF204" i="16"/>
  <c r="AH203" i="16"/>
  <c r="AG203" i="16"/>
  <c r="AF203" i="16"/>
  <c r="AH202" i="16"/>
  <c r="AG202" i="16"/>
  <c r="AF202" i="16"/>
  <c r="AH201" i="16"/>
  <c r="AG201" i="16"/>
  <c r="AF201" i="16"/>
  <c r="AH200" i="16"/>
  <c r="AG200" i="16"/>
  <c r="AF200" i="16"/>
  <c r="AH199" i="16"/>
  <c r="AG199" i="16"/>
  <c r="AF199" i="16"/>
  <c r="AH198" i="16"/>
  <c r="AG198" i="16"/>
  <c r="AF198" i="16"/>
  <c r="AH197" i="16"/>
  <c r="AG197" i="16"/>
  <c r="AF197" i="16"/>
  <c r="AH196" i="16"/>
  <c r="AG196" i="16"/>
  <c r="AF196" i="16"/>
  <c r="AH195" i="16"/>
  <c r="AG195" i="16"/>
  <c r="AF195" i="16"/>
  <c r="AH194" i="16"/>
  <c r="AG194" i="16"/>
  <c r="AF194" i="16"/>
  <c r="AH193" i="16"/>
  <c r="AG193" i="16"/>
  <c r="AF193" i="16"/>
  <c r="AH192" i="16"/>
  <c r="AG192" i="16"/>
  <c r="AF192" i="16"/>
  <c r="AH191" i="16"/>
  <c r="AG191" i="16"/>
  <c r="AF191" i="16"/>
  <c r="AH190" i="16"/>
  <c r="AG190" i="16"/>
  <c r="AF190" i="16"/>
  <c r="AH189" i="16"/>
  <c r="AG189" i="16"/>
  <c r="AF189" i="16"/>
  <c r="AH188" i="16"/>
  <c r="AG188" i="16"/>
  <c r="AF188" i="16"/>
  <c r="AH187" i="16"/>
  <c r="AG187" i="16"/>
  <c r="AF187" i="16"/>
  <c r="AH186" i="16"/>
  <c r="AG186" i="16"/>
  <c r="AF186" i="16"/>
  <c r="AH185" i="16"/>
  <c r="AG185" i="16"/>
  <c r="AF185" i="16"/>
  <c r="AH184" i="16"/>
  <c r="AG184" i="16"/>
  <c r="AF184" i="16"/>
  <c r="AH183" i="16"/>
  <c r="AG183" i="16"/>
  <c r="AF183" i="16"/>
  <c r="AH182" i="16"/>
  <c r="AG182" i="16"/>
  <c r="AF182" i="16"/>
  <c r="AH181" i="16"/>
  <c r="AG181" i="16"/>
  <c r="AF181" i="16"/>
  <c r="AH180" i="16"/>
  <c r="AG180" i="16"/>
  <c r="AF180" i="16"/>
  <c r="AH179" i="16"/>
  <c r="AG179" i="16"/>
  <c r="AF179" i="16"/>
  <c r="AH178" i="16"/>
  <c r="AG178" i="16"/>
  <c r="AF178" i="16"/>
  <c r="AH177" i="16"/>
  <c r="AG177" i="16"/>
  <c r="AF177" i="16"/>
  <c r="AH176" i="16"/>
  <c r="AG176" i="16"/>
  <c r="AF176" i="16"/>
  <c r="AH175" i="16"/>
  <c r="AG175" i="16"/>
  <c r="AF175" i="16"/>
  <c r="AH174" i="16"/>
  <c r="AG174" i="16"/>
  <c r="AF174" i="16"/>
  <c r="AH173" i="16"/>
  <c r="AG173" i="16"/>
  <c r="AF173" i="16"/>
  <c r="AH172" i="16"/>
  <c r="AG172" i="16"/>
  <c r="AF172" i="16"/>
  <c r="AH171" i="16"/>
  <c r="AG171" i="16"/>
  <c r="AF171" i="16"/>
  <c r="AH170" i="16"/>
  <c r="AG170" i="16"/>
  <c r="AF170" i="16"/>
  <c r="AH169" i="16"/>
  <c r="AG169" i="16"/>
  <c r="AF169" i="16"/>
  <c r="AH168" i="16"/>
  <c r="AG168" i="16"/>
  <c r="AF168" i="16"/>
  <c r="AH167" i="16"/>
  <c r="AG167" i="16"/>
  <c r="AF167" i="16"/>
  <c r="AH166" i="16"/>
  <c r="AG166" i="16"/>
  <c r="AF166" i="16"/>
  <c r="AH165" i="16"/>
  <c r="AG165" i="16"/>
  <c r="AF165" i="16"/>
  <c r="AH164" i="16"/>
  <c r="AG164" i="16"/>
  <c r="AF164" i="16"/>
  <c r="AH163" i="16"/>
  <c r="AG163" i="16"/>
  <c r="AF163" i="16"/>
  <c r="AH162" i="16"/>
  <c r="AG162" i="16"/>
  <c r="AF162" i="16"/>
  <c r="AH161" i="16"/>
  <c r="AG161" i="16"/>
  <c r="AF161" i="16"/>
  <c r="AH160" i="16"/>
  <c r="AG160" i="16"/>
  <c r="AF160" i="16"/>
  <c r="AH159" i="16"/>
  <c r="AG159" i="16"/>
  <c r="AF159" i="16"/>
  <c r="AH158" i="16"/>
  <c r="AG158" i="16"/>
  <c r="AF158" i="16"/>
  <c r="AH157" i="16"/>
  <c r="AG157" i="16"/>
  <c r="AF157" i="16"/>
  <c r="AH156" i="16"/>
  <c r="AG156" i="16"/>
  <c r="AF156" i="16"/>
  <c r="AH155" i="16"/>
  <c r="AG155" i="16"/>
  <c r="AF155" i="16"/>
  <c r="AH154" i="16"/>
  <c r="AG154" i="16"/>
  <c r="AF154" i="16"/>
  <c r="AH153" i="16"/>
  <c r="AG153" i="16"/>
  <c r="AF153" i="16"/>
  <c r="AH152" i="16"/>
  <c r="AG152" i="16"/>
  <c r="AF152" i="16"/>
  <c r="AH151" i="16"/>
  <c r="AG151" i="16"/>
  <c r="AF151" i="16"/>
  <c r="AH150" i="16"/>
  <c r="AG150" i="16"/>
  <c r="AF150" i="16"/>
  <c r="AH149" i="16"/>
  <c r="AG149" i="16"/>
  <c r="AF149" i="16"/>
  <c r="AH148" i="16"/>
  <c r="AG148" i="16"/>
  <c r="AF148" i="16"/>
  <c r="AH147" i="16"/>
  <c r="AG147" i="16"/>
  <c r="AF147" i="16"/>
  <c r="AH146" i="16"/>
  <c r="AG146" i="16"/>
  <c r="AF146" i="16"/>
  <c r="AH145" i="16"/>
  <c r="AG145" i="16"/>
  <c r="AF145" i="16"/>
  <c r="AH144" i="16"/>
  <c r="AG144" i="16"/>
  <c r="AF144" i="16"/>
  <c r="AH143" i="16"/>
  <c r="AG143" i="16"/>
  <c r="AF143" i="16"/>
  <c r="AH142" i="16"/>
  <c r="AG142" i="16"/>
  <c r="AF142" i="16"/>
  <c r="AH141" i="16"/>
  <c r="AG141" i="16"/>
  <c r="AF141" i="16"/>
  <c r="AH140" i="16"/>
  <c r="AG140" i="16"/>
  <c r="AF140" i="16"/>
  <c r="AH139" i="16"/>
  <c r="AG139" i="16"/>
  <c r="AF139" i="16"/>
  <c r="AH138" i="16"/>
  <c r="AG138" i="16"/>
  <c r="AF138" i="16"/>
  <c r="AH137" i="16"/>
  <c r="AG137" i="16"/>
  <c r="AF137" i="16"/>
  <c r="AH136" i="16"/>
  <c r="AG136" i="16"/>
  <c r="AF136" i="16"/>
  <c r="AH135" i="16"/>
  <c r="AG135" i="16"/>
  <c r="AF135" i="16"/>
  <c r="AH134" i="16"/>
  <c r="AG134" i="16"/>
  <c r="AF134" i="16"/>
  <c r="AH133" i="16"/>
  <c r="AG133" i="16"/>
  <c r="AF133" i="16"/>
  <c r="AH132" i="16"/>
  <c r="AG132" i="16"/>
  <c r="AF132" i="16"/>
  <c r="AH131" i="16"/>
  <c r="AG131" i="16"/>
  <c r="AF131" i="16"/>
  <c r="AH130" i="16"/>
  <c r="AG130" i="16"/>
  <c r="AF130" i="16"/>
  <c r="AH129" i="16"/>
  <c r="AG129" i="16"/>
  <c r="AF129" i="16"/>
  <c r="AH128" i="16"/>
  <c r="AG128" i="16"/>
  <c r="AF128" i="16"/>
  <c r="AH127" i="16"/>
  <c r="AG127" i="16"/>
  <c r="AF127" i="16"/>
  <c r="AH126" i="16"/>
  <c r="AG126" i="16"/>
  <c r="AF126" i="16"/>
  <c r="AH125" i="16"/>
  <c r="AG125" i="16"/>
  <c r="AF125" i="16"/>
  <c r="AH124" i="16"/>
  <c r="AG124" i="16"/>
  <c r="AF124" i="16"/>
  <c r="AH123" i="16"/>
  <c r="AG123" i="16"/>
  <c r="AF123" i="16"/>
  <c r="AH122" i="16"/>
  <c r="AG122" i="16"/>
  <c r="AF122" i="16"/>
  <c r="AH121" i="16"/>
  <c r="AG121" i="16"/>
  <c r="AF121" i="16"/>
  <c r="AH120" i="16"/>
  <c r="AG120" i="16"/>
  <c r="AF120" i="16"/>
  <c r="AH119" i="16"/>
  <c r="AG119" i="16"/>
  <c r="AF119" i="16"/>
  <c r="AH118" i="16"/>
  <c r="AG118" i="16"/>
  <c r="AF118" i="16"/>
  <c r="AH117" i="16"/>
  <c r="AG117" i="16"/>
  <c r="AF117" i="16"/>
  <c r="AH116" i="16"/>
  <c r="AG116" i="16"/>
  <c r="AF116" i="16"/>
  <c r="AH115" i="16"/>
  <c r="AG115" i="16"/>
  <c r="AF115" i="16"/>
  <c r="AH114" i="16"/>
  <c r="AG114" i="16"/>
  <c r="AF114" i="16"/>
  <c r="AH113" i="16"/>
  <c r="AG113" i="16"/>
  <c r="AF113" i="16"/>
  <c r="AH112" i="16"/>
  <c r="AG112" i="16"/>
  <c r="AF112" i="16"/>
  <c r="AH111" i="16"/>
  <c r="AG111" i="16"/>
  <c r="AF111" i="16"/>
  <c r="AH110" i="16"/>
  <c r="AG110" i="16"/>
  <c r="AF110" i="16"/>
  <c r="AH109" i="16"/>
  <c r="AG109" i="16"/>
  <c r="AF109" i="16"/>
  <c r="AH108" i="16"/>
  <c r="AG108" i="16"/>
  <c r="AF108" i="16"/>
  <c r="AH107" i="16"/>
  <c r="AG107" i="16"/>
  <c r="AF107" i="16"/>
  <c r="AH106" i="16"/>
  <c r="AG106" i="16"/>
  <c r="AF106" i="16"/>
  <c r="AH105" i="16"/>
  <c r="AG105" i="16"/>
  <c r="AF105" i="16"/>
  <c r="AH104" i="16"/>
  <c r="AG104" i="16"/>
  <c r="AF104" i="16"/>
  <c r="AH103" i="16"/>
  <c r="AG103" i="16"/>
  <c r="AF103" i="16"/>
  <c r="AH102" i="16"/>
  <c r="AG102" i="16"/>
  <c r="AF102" i="16"/>
  <c r="AH101" i="16"/>
  <c r="AG101" i="16"/>
  <c r="AF101" i="16"/>
  <c r="AH100" i="16"/>
  <c r="AG100" i="16"/>
  <c r="AF100" i="16"/>
  <c r="AH99" i="16"/>
  <c r="AG99" i="16"/>
  <c r="AF99" i="16"/>
  <c r="AH98" i="16"/>
  <c r="AG98" i="16"/>
  <c r="AF98" i="16"/>
  <c r="AH97" i="16"/>
  <c r="AG97" i="16"/>
  <c r="AF97" i="16"/>
  <c r="AH96" i="16"/>
  <c r="AG96" i="16"/>
  <c r="AF96" i="16"/>
  <c r="AH95" i="16"/>
  <c r="AG95" i="16"/>
  <c r="AF95" i="16"/>
  <c r="AH94" i="16"/>
  <c r="AG94" i="16"/>
  <c r="AF94" i="16"/>
  <c r="AH93" i="16"/>
  <c r="AG93" i="16"/>
  <c r="AF93" i="16"/>
  <c r="AH92" i="16"/>
  <c r="AG92" i="16"/>
  <c r="AF92" i="16"/>
  <c r="AH91" i="16"/>
  <c r="AG91" i="16"/>
  <c r="AF91" i="16"/>
  <c r="AH90" i="16"/>
  <c r="AG90" i="16"/>
  <c r="AF90" i="16"/>
  <c r="AH89" i="16"/>
  <c r="AG89" i="16"/>
  <c r="AF89" i="16"/>
  <c r="AH88" i="16"/>
  <c r="AG88" i="16"/>
  <c r="AF88" i="16"/>
  <c r="AH87" i="16"/>
  <c r="AG87" i="16"/>
  <c r="AF87" i="16"/>
  <c r="AH86" i="16"/>
  <c r="AG86" i="16"/>
  <c r="AF86" i="16"/>
  <c r="AH85" i="16"/>
  <c r="AG85" i="16"/>
  <c r="AF85" i="16"/>
  <c r="AH84" i="16"/>
  <c r="AG84" i="16"/>
  <c r="AF84" i="16"/>
  <c r="AH83" i="16"/>
  <c r="AG83" i="16"/>
  <c r="AF83" i="16"/>
  <c r="AH82" i="16"/>
  <c r="AG82" i="16"/>
  <c r="AF82" i="16"/>
  <c r="AH81" i="16"/>
  <c r="AG81" i="16"/>
  <c r="AF81" i="16"/>
  <c r="AH80" i="16"/>
  <c r="AG80" i="16"/>
  <c r="AF80" i="16"/>
  <c r="AH79" i="16"/>
  <c r="AG79" i="16"/>
  <c r="AF79" i="16"/>
  <c r="AH78" i="16"/>
  <c r="AG78" i="16"/>
  <c r="AF78" i="16"/>
  <c r="AH77" i="16"/>
  <c r="AG77" i="16"/>
  <c r="AF77" i="16"/>
  <c r="AH76" i="16"/>
  <c r="AG76" i="16"/>
  <c r="AF76" i="16"/>
  <c r="AH75" i="16"/>
  <c r="AG75" i="16"/>
  <c r="AF75" i="16"/>
  <c r="AH74" i="16"/>
  <c r="AG74" i="16"/>
  <c r="AF74" i="16"/>
  <c r="AH73" i="16"/>
  <c r="AG73" i="16"/>
  <c r="AF73" i="16"/>
  <c r="AH72" i="16"/>
  <c r="AG72" i="16"/>
  <c r="AF72" i="16"/>
  <c r="AH70" i="16"/>
  <c r="AG70" i="16"/>
  <c r="AF70" i="16"/>
  <c r="AH69" i="16"/>
  <c r="AG69" i="16"/>
  <c r="AF69" i="16"/>
  <c r="AH68" i="16"/>
  <c r="AG68" i="16"/>
  <c r="AF68" i="16"/>
  <c r="AH67" i="16"/>
  <c r="AG67" i="16"/>
  <c r="AF67" i="16"/>
  <c r="AH66" i="16"/>
  <c r="AG66" i="16"/>
  <c r="AF66" i="16"/>
  <c r="AH65" i="16"/>
  <c r="AG65" i="16"/>
  <c r="AF65" i="16"/>
  <c r="AH64" i="16"/>
  <c r="AG64" i="16"/>
  <c r="AF64" i="16"/>
  <c r="AH63" i="16"/>
  <c r="AG63" i="16"/>
  <c r="AF63" i="16"/>
  <c r="AH62" i="16"/>
  <c r="AG62" i="16"/>
  <c r="AF62" i="16"/>
  <c r="AH61" i="16"/>
  <c r="AG61" i="16"/>
  <c r="AF61" i="16"/>
  <c r="AH60" i="16"/>
  <c r="AG60" i="16"/>
  <c r="AF60" i="16"/>
  <c r="AH59" i="16"/>
  <c r="AG59" i="16"/>
  <c r="AF59" i="16"/>
  <c r="AH58" i="16"/>
  <c r="AG58" i="16"/>
  <c r="AF58" i="16"/>
  <c r="AH57" i="16"/>
  <c r="AG57" i="16"/>
  <c r="AF57" i="16"/>
  <c r="AH56" i="16"/>
  <c r="AG56" i="16"/>
  <c r="AF56" i="16"/>
  <c r="AH55" i="16"/>
  <c r="AG55" i="16"/>
  <c r="AF55" i="16"/>
  <c r="AH54" i="16"/>
  <c r="AG54" i="16"/>
  <c r="AF54" i="16"/>
  <c r="AH53" i="16"/>
  <c r="AG53" i="16"/>
  <c r="AF53" i="16"/>
  <c r="AH52" i="16"/>
  <c r="AG52" i="16"/>
  <c r="AF52" i="16"/>
  <c r="AH51" i="16"/>
  <c r="AG51" i="16"/>
  <c r="AF51" i="16"/>
  <c r="AH50" i="16"/>
  <c r="AG50" i="16"/>
  <c r="AF50" i="16"/>
  <c r="AH49" i="16"/>
  <c r="AG49" i="16"/>
  <c r="AF49" i="16"/>
  <c r="AH48" i="16"/>
  <c r="AG48" i="16"/>
  <c r="AF48" i="16"/>
  <c r="AH47" i="16"/>
  <c r="AG47" i="16"/>
  <c r="AF47" i="16"/>
  <c r="AH46" i="16"/>
  <c r="AG46" i="16"/>
  <c r="AF46" i="16"/>
  <c r="AH45" i="16"/>
  <c r="AG45" i="16"/>
  <c r="AF45" i="16"/>
  <c r="AH44" i="16"/>
  <c r="AG44" i="16"/>
  <c r="AF44" i="16"/>
  <c r="AH43" i="16"/>
  <c r="AG43" i="16"/>
  <c r="AF43" i="16"/>
  <c r="AH42" i="16"/>
  <c r="AG42" i="16"/>
  <c r="AF42" i="16"/>
  <c r="AH41" i="16"/>
  <c r="AG41" i="16"/>
  <c r="AF41" i="16"/>
  <c r="AH40" i="16"/>
  <c r="AG40" i="16"/>
  <c r="AF40" i="16"/>
  <c r="AH39" i="16"/>
  <c r="AG39" i="16"/>
  <c r="AF39" i="16"/>
  <c r="AH38" i="16"/>
  <c r="AG38" i="16"/>
  <c r="AF38" i="16"/>
  <c r="AH37" i="16"/>
  <c r="AG37" i="16"/>
  <c r="AF37" i="16"/>
  <c r="AH36" i="16"/>
  <c r="AG36" i="16"/>
  <c r="AF36" i="16"/>
  <c r="AH35" i="16"/>
  <c r="AG35" i="16"/>
  <c r="AF35" i="16"/>
  <c r="AH34" i="16"/>
  <c r="AG34" i="16"/>
  <c r="AF34" i="16"/>
  <c r="AH33" i="16"/>
  <c r="AG33" i="16"/>
  <c r="AF33" i="16"/>
  <c r="AH32" i="16"/>
  <c r="AG32" i="16"/>
  <c r="AF32" i="16"/>
  <c r="AH31" i="16"/>
  <c r="AG31" i="16"/>
  <c r="AF31" i="16"/>
  <c r="AH30" i="16"/>
  <c r="AG30" i="16"/>
  <c r="AF30" i="16"/>
  <c r="AH29" i="16"/>
  <c r="AG29" i="16"/>
  <c r="AF29" i="16"/>
  <c r="AH28" i="16"/>
  <c r="AG28" i="16"/>
  <c r="AF28" i="16"/>
  <c r="AH27" i="16"/>
  <c r="AG27" i="16"/>
  <c r="AF27" i="16"/>
  <c r="AH26" i="16"/>
  <c r="AG26" i="16"/>
  <c r="AF26" i="16"/>
  <c r="AH25" i="16"/>
  <c r="AG25" i="16"/>
  <c r="AF25" i="16"/>
  <c r="AH24" i="16"/>
  <c r="AG24" i="16"/>
  <c r="AF24" i="16"/>
  <c r="AH23" i="16"/>
  <c r="AG23" i="16"/>
  <c r="AF23" i="16"/>
  <c r="AH22" i="16"/>
  <c r="AG22" i="16"/>
  <c r="AF22" i="16"/>
  <c r="AH21" i="16"/>
  <c r="AG21" i="16"/>
  <c r="AF21" i="16"/>
  <c r="AH20" i="16"/>
  <c r="AG20" i="16"/>
  <c r="AF20" i="16"/>
  <c r="AH19" i="16"/>
  <c r="AG19" i="16"/>
  <c r="AF19" i="16"/>
  <c r="AH18" i="16"/>
  <c r="AG18" i="16"/>
  <c r="AF18" i="16"/>
  <c r="AH17" i="16"/>
  <c r="AG17" i="16"/>
  <c r="AF17" i="16"/>
  <c r="AH16" i="16"/>
  <c r="AG16" i="16"/>
  <c r="AF16" i="16"/>
  <c r="AH15" i="16"/>
  <c r="AG15" i="16"/>
  <c r="AF15" i="16"/>
  <c r="AH14" i="16"/>
  <c r="AG14" i="16"/>
  <c r="AF14" i="16"/>
  <c r="AH13" i="16"/>
  <c r="AG13" i="16"/>
  <c r="AF13" i="16"/>
  <c r="AH12" i="16"/>
  <c r="AG12" i="16"/>
  <c r="AF12" i="16"/>
  <c r="AH11" i="16"/>
  <c r="AG11" i="16"/>
  <c r="AF11" i="16"/>
  <c r="AH10" i="16"/>
  <c r="AG10" i="16"/>
  <c r="AF10" i="16"/>
  <c r="AH9" i="16"/>
  <c r="AG9" i="16"/>
  <c r="AF9" i="16"/>
  <c r="AH8" i="16"/>
  <c r="AG8" i="16"/>
  <c r="AF8" i="16"/>
  <c r="AH7" i="16"/>
  <c r="AG7" i="16"/>
  <c r="AF7" i="16"/>
  <c r="AH6" i="16"/>
  <c r="AG6" i="16"/>
  <c r="AF6" i="16"/>
  <c r="AH5" i="16"/>
  <c r="AG5" i="16"/>
  <c r="AF5" i="16"/>
  <c r="AI9" i="16" l="1"/>
  <c r="BH9" i="16" s="1"/>
  <c r="AI13" i="16"/>
  <c r="BI13" i="16" s="1"/>
  <c r="AI12" i="16"/>
  <c r="BJ12" i="16" s="1"/>
  <c r="AI15" i="16"/>
  <c r="AI18" i="16"/>
  <c r="BI18" i="16" s="1"/>
  <c r="AI21" i="16"/>
  <c r="BJ21" i="16" s="1"/>
  <c r="AI26" i="16"/>
  <c r="AI29" i="16"/>
  <c r="BI29" i="16" s="1"/>
  <c r="AI32" i="16"/>
  <c r="BJ32" i="16" s="1"/>
  <c r="AI39" i="16"/>
  <c r="AI44" i="16"/>
  <c r="BJ44" i="16" s="1"/>
  <c r="AI48" i="16"/>
  <c r="AI54" i="16"/>
  <c r="BJ54" i="16" s="1"/>
  <c r="AI57" i="16"/>
  <c r="BI57" i="16" s="1"/>
  <c r="AI59" i="16"/>
  <c r="BJ59" i="16" s="1"/>
  <c r="AI61" i="16"/>
  <c r="BI61" i="16" s="1"/>
  <c r="AI64" i="16"/>
  <c r="BJ64" i="16" s="1"/>
  <c r="AI66" i="16"/>
  <c r="BI66" i="16" s="1"/>
  <c r="AI70" i="16"/>
  <c r="BI70" i="16" s="1"/>
  <c r="AI77" i="16"/>
  <c r="BI77" i="16" s="1"/>
  <c r="AI83" i="16"/>
  <c r="AI87" i="16"/>
  <c r="BJ87" i="16" s="1"/>
  <c r="AI91" i="16"/>
  <c r="BI91" i="16" s="1"/>
  <c r="AI95" i="16"/>
  <c r="BI95" i="16" s="1"/>
  <c r="AI99" i="16"/>
  <c r="AI103" i="16"/>
  <c r="BI103" i="16" s="1"/>
  <c r="AI106" i="16"/>
  <c r="BI106" i="16" s="1"/>
  <c r="AI112" i="16"/>
  <c r="BJ112" i="16" s="1"/>
  <c r="AI116" i="16"/>
  <c r="BI116" i="16" s="1"/>
  <c r="AI120" i="16"/>
  <c r="BJ120" i="16" s="1"/>
  <c r="AI124" i="16"/>
  <c r="BI124" i="16" s="1"/>
  <c r="AI127" i="16"/>
  <c r="AI131" i="16"/>
  <c r="BI131" i="16" s="1"/>
  <c r="AI134" i="16"/>
  <c r="BI134" i="16" s="1"/>
  <c r="AI138" i="16"/>
  <c r="BI138" i="16" s="1"/>
  <c r="AI142" i="16"/>
  <c r="AI146" i="16"/>
  <c r="BI146" i="16" s="1"/>
  <c r="AI152" i="16"/>
  <c r="BI152" i="16" s="1"/>
  <c r="AI155" i="16"/>
  <c r="AI162" i="16"/>
  <c r="BI162" i="16" s="1"/>
  <c r="AI166" i="16"/>
  <c r="BI166" i="16" s="1"/>
  <c r="AI170" i="16"/>
  <c r="BJ170" i="16" s="1"/>
  <c r="AI173" i="16"/>
  <c r="BI173" i="16" s="1"/>
  <c r="AI176" i="16"/>
  <c r="BI176" i="16" s="1"/>
  <c r="AI180" i="16"/>
  <c r="BI180" i="16" s="1"/>
  <c r="AI183" i="16"/>
  <c r="BI183" i="16" s="1"/>
  <c r="AI186" i="16"/>
  <c r="BI186" i="16" s="1"/>
  <c r="AI190" i="16"/>
  <c r="BI190" i="16" s="1"/>
  <c r="AI197" i="16"/>
  <c r="AI201" i="16"/>
  <c r="BI201" i="16" s="1"/>
  <c r="AI205" i="16"/>
  <c r="BI205" i="16" s="1"/>
  <c r="AI208" i="16"/>
  <c r="AI211" i="16"/>
  <c r="BI211" i="16" s="1"/>
  <c r="AI213" i="16"/>
  <c r="BI213" i="16" s="1"/>
  <c r="AI217" i="16"/>
  <c r="BI217" i="16" s="1"/>
  <c r="AI221" i="16"/>
  <c r="BI221" i="16" s="1"/>
  <c r="AI225" i="16"/>
  <c r="BI225" i="16" s="1"/>
  <c r="AI229" i="16"/>
  <c r="BJ229" i="16" s="1"/>
  <c r="AI233" i="16"/>
  <c r="BI233" i="16" s="1"/>
  <c r="AI237" i="16"/>
  <c r="AI242" i="16"/>
  <c r="BI242" i="16" s="1"/>
  <c r="AI245" i="16"/>
  <c r="BI245" i="16" s="1"/>
  <c r="AI250" i="16"/>
  <c r="BI250" i="16" s="1"/>
  <c r="AI257" i="16"/>
  <c r="BI257" i="16" s="1"/>
  <c r="AI260" i="16"/>
  <c r="AI265" i="16"/>
  <c r="BI265" i="16" s="1"/>
  <c r="AI269" i="16"/>
  <c r="BI269" i="16" s="1"/>
  <c r="AI270" i="16"/>
  <c r="BJ270" i="16" s="1"/>
  <c r="AI275" i="16"/>
  <c r="BI275" i="16" s="1"/>
  <c r="AI281" i="16"/>
  <c r="BI281" i="16" s="1"/>
  <c r="AI285" i="16"/>
  <c r="BI285" i="16" s="1"/>
  <c r="AI287" i="16"/>
  <c r="BI287" i="16" s="1"/>
  <c r="AI291" i="16"/>
  <c r="BI291" i="16" s="1"/>
  <c r="AI295" i="16"/>
  <c r="AI298" i="16"/>
  <c r="BJ298" i="16" s="1"/>
  <c r="AI302" i="16"/>
  <c r="BJ302" i="16" s="1"/>
  <c r="AI306" i="16"/>
  <c r="BI306" i="16" s="1"/>
  <c r="AI308" i="16"/>
  <c r="AI466" i="16"/>
  <c r="BI466" i="16" s="1"/>
  <c r="AI470" i="16"/>
  <c r="BH470" i="16" s="1"/>
  <c r="AI473" i="16"/>
  <c r="BI473" i="16" s="1"/>
  <c r="AI461" i="16"/>
  <c r="BJ461" i="16" s="1"/>
  <c r="AI456" i="16"/>
  <c r="BI456" i="16" s="1"/>
  <c r="AI452" i="16"/>
  <c r="AI448" i="16"/>
  <c r="BI448" i="16" s="1"/>
  <c r="AI446" i="16"/>
  <c r="AI444" i="16"/>
  <c r="BI444" i="16" s="1"/>
  <c r="AI441" i="16"/>
  <c r="AI440" i="16"/>
  <c r="BI440" i="16" s="1"/>
  <c r="AI437" i="16"/>
  <c r="BJ437" i="16" s="1"/>
  <c r="AI433" i="16"/>
  <c r="AI429" i="16"/>
  <c r="BJ429" i="16" s="1"/>
  <c r="AI425" i="16"/>
  <c r="BI425" i="16" s="1"/>
  <c r="AI422" i="16"/>
  <c r="BI422" i="16" s="1"/>
  <c r="AI415" i="16"/>
  <c r="BI415" i="16" s="1"/>
  <c r="AI411" i="16"/>
  <c r="BI411" i="16" s="1"/>
  <c r="AI407" i="16"/>
  <c r="AI402" i="16"/>
  <c r="BI402" i="16" s="1"/>
  <c r="AI398" i="16"/>
  <c r="BH398" i="16" s="1"/>
  <c r="AI394" i="16"/>
  <c r="BJ394" i="16" s="1"/>
  <c r="AI387" i="16"/>
  <c r="BH387" i="16" s="1"/>
  <c r="AI384" i="16"/>
  <c r="AI383" i="16"/>
  <c r="BJ383" i="16" s="1"/>
  <c r="AI379" i="16"/>
  <c r="BI379" i="16" s="1"/>
  <c r="AI360" i="16"/>
  <c r="AI8" i="16"/>
  <c r="BI8" i="16" s="1"/>
  <c r="AI17" i="16"/>
  <c r="BJ17" i="16" s="1"/>
  <c r="AI20" i="16"/>
  <c r="BJ20" i="16" s="1"/>
  <c r="AI35" i="16"/>
  <c r="AI38" i="16"/>
  <c r="BI38" i="16" s="1"/>
  <c r="AI42" i="16"/>
  <c r="AI45" i="16"/>
  <c r="BI45" i="16" s="1"/>
  <c r="AI47" i="16"/>
  <c r="AI53" i="16"/>
  <c r="AI56" i="16"/>
  <c r="BI56" i="16" s="1"/>
  <c r="AI58" i="16"/>
  <c r="BJ58" i="16" s="1"/>
  <c r="AI65" i="16"/>
  <c r="BI65" i="16" s="1"/>
  <c r="AI69" i="16"/>
  <c r="BI69" i="16" s="1"/>
  <c r="AI73" i="16"/>
  <c r="AI76" i="16"/>
  <c r="BI76" i="16" s="1"/>
  <c r="AI80" i="16"/>
  <c r="BI80" i="16" s="1"/>
  <c r="AI86" i="16"/>
  <c r="AI90" i="16"/>
  <c r="BI90" i="16" s="1"/>
  <c r="AI94" i="16"/>
  <c r="BI94" i="16" s="1"/>
  <c r="AI98" i="16"/>
  <c r="AI102" i="16"/>
  <c r="AI105" i="16"/>
  <c r="AI109" i="16"/>
  <c r="BI109" i="16" s="1"/>
  <c r="AI111" i="16"/>
  <c r="BI111" i="16" s="1"/>
  <c r="AI115" i="16"/>
  <c r="AI119" i="16"/>
  <c r="BJ119" i="16" s="1"/>
  <c r="AI123" i="16"/>
  <c r="BI123" i="16" s="1"/>
  <c r="AI126" i="16"/>
  <c r="BI126" i="16" s="1"/>
  <c r="AI130" i="16"/>
  <c r="AI137" i="16"/>
  <c r="AI141" i="16"/>
  <c r="BJ141" i="16" s="1"/>
  <c r="AI145" i="16"/>
  <c r="AI149" i="16"/>
  <c r="BI149" i="16" s="1"/>
  <c r="AI154" i="16"/>
  <c r="BJ154" i="16" s="1"/>
  <c r="AI158" i="16"/>
  <c r="AI161" i="16"/>
  <c r="AI165" i="16"/>
  <c r="BI165" i="16" s="1"/>
  <c r="AI169" i="16"/>
  <c r="BI169" i="16" s="1"/>
  <c r="AI172" i="16"/>
  <c r="AI179" i="16"/>
  <c r="BI179" i="16" s="1"/>
  <c r="AI185" i="16"/>
  <c r="AI189" i="16"/>
  <c r="BI189" i="16" s="1"/>
  <c r="AI193" i="16"/>
  <c r="BI193" i="16" s="1"/>
  <c r="AI196" i="16"/>
  <c r="BI196" i="16" s="1"/>
  <c r="AI199" i="16"/>
  <c r="AI200" i="16"/>
  <c r="BJ200" i="16" s="1"/>
  <c r="AI204" i="16"/>
  <c r="BI204" i="16" s="1"/>
  <c r="AI207" i="16"/>
  <c r="AI210" i="16"/>
  <c r="AI212" i="16"/>
  <c r="AI216" i="16"/>
  <c r="BI216" i="16" s="1"/>
  <c r="AI220" i="16"/>
  <c r="BJ220" i="16" s="1"/>
  <c r="AI224" i="16"/>
  <c r="AI228" i="16"/>
  <c r="BI228" i="16" s="1"/>
  <c r="AI232" i="16"/>
  <c r="BI232" i="16" s="1"/>
  <c r="AI236" i="16"/>
  <c r="BI236" i="16" s="1"/>
  <c r="AI241" i="16"/>
  <c r="BI241" i="16" s="1"/>
  <c r="AI244" i="16"/>
  <c r="AI247" i="16"/>
  <c r="BI247" i="16" s="1"/>
  <c r="AI249" i="16"/>
  <c r="AI253" i="16"/>
  <c r="BJ253" i="16" s="1"/>
  <c r="AI256" i="16"/>
  <c r="BI256" i="16" s="1"/>
  <c r="AI259" i="16"/>
  <c r="BJ259" i="16" s="1"/>
  <c r="AI264" i="16"/>
  <c r="AI268" i="16"/>
  <c r="BI268" i="16" s="1"/>
  <c r="AI274" i="16"/>
  <c r="BI274" i="16" s="1"/>
  <c r="AI278" i="16"/>
  <c r="BI278" i="16" s="1"/>
  <c r="AI280" i="16"/>
  <c r="BI280" i="16" s="1"/>
  <c r="AI284" i="16"/>
  <c r="AI286" i="16"/>
  <c r="BI286" i="16" s="1"/>
  <c r="AI290" i="16"/>
  <c r="BI290" i="16" s="1"/>
  <c r="AI294" i="16"/>
  <c r="BI294" i="16" s="1"/>
  <c r="AI297" i="16"/>
  <c r="AI301" i="16"/>
  <c r="BI301" i="16" s="1"/>
  <c r="AI305" i="16"/>
  <c r="BI305" i="16" s="1"/>
  <c r="AI465" i="16"/>
  <c r="AI469" i="16"/>
  <c r="AI471" i="16"/>
  <c r="AI462" i="16"/>
  <c r="BI462" i="16" s="1"/>
  <c r="AI455" i="16"/>
  <c r="BJ455" i="16" s="1"/>
  <c r="AI451" i="16"/>
  <c r="BJ451" i="16" s="1"/>
  <c r="AI445" i="16"/>
  <c r="AI443" i="16"/>
  <c r="BI443" i="16" s="1"/>
  <c r="AI436" i="16"/>
  <c r="AI432" i="16"/>
  <c r="BJ432" i="16" s="1"/>
  <c r="AI428" i="16"/>
  <c r="BI428" i="16" s="1"/>
  <c r="AI424" i="16"/>
  <c r="BJ424" i="16" s="1"/>
  <c r="AI421" i="16"/>
  <c r="AI418" i="16"/>
  <c r="BJ418" i="16" s="1"/>
  <c r="AI414" i="16"/>
  <c r="BI414" i="16" s="1"/>
  <c r="AI410" i="16"/>
  <c r="BI410" i="16" s="1"/>
  <c r="AI406" i="16"/>
  <c r="AI401" i="16"/>
  <c r="AI397" i="16"/>
  <c r="AI393" i="16"/>
  <c r="AI382" i="16"/>
  <c r="BJ382" i="16" s="1"/>
  <c r="AI380" i="16"/>
  <c r="AI378" i="16"/>
  <c r="BI378" i="16" s="1"/>
  <c r="AI478" i="16"/>
  <c r="AI6" i="16"/>
  <c r="AI11" i="16"/>
  <c r="BJ11" i="16" s="1"/>
  <c r="AI5" i="16"/>
  <c r="AI7" i="16"/>
  <c r="BI7" i="16" s="1"/>
  <c r="AI10" i="16"/>
  <c r="BI10" i="16" s="1"/>
  <c r="AI14" i="16"/>
  <c r="AI16" i="16"/>
  <c r="AI19" i="16"/>
  <c r="AI23" i="16"/>
  <c r="BI23" i="16" s="1"/>
  <c r="AI25" i="16"/>
  <c r="BI25" i="16" s="1"/>
  <c r="AI28" i="16"/>
  <c r="BI28" i="16" s="1"/>
  <c r="AI31" i="16"/>
  <c r="BI31" i="16" s="1"/>
  <c r="AI34" i="16"/>
  <c r="BI34" i="16" s="1"/>
  <c r="AI37" i="16"/>
  <c r="BI37" i="16" s="1"/>
  <c r="AI41" i="16"/>
  <c r="BI41" i="16" s="1"/>
  <c r="AI50" i="16"/>
  <c r="BI50" i="16" s="1"/>
  <c r="AI52" i="16"/>
  <c r="BI52" i="16" s="1"/>
  <c r="AI60" i="16"/>
  <c r="BI60" i="16" s="1"/>
  <c r="AI63" i="16"/>
  <c r="BI63" i="16" s="1"/>
  <c r="AI68" i="16"/>
  <c r="BI68" i="16" s="1"/>
  <c r="AI72" i="16"/>
  <c r="BI72" i="16" s="1"/>
  <c r="AI75" i="16"/>
  <c r="BI75" i="16" s="1"/>
  <c r="AI79" i="16"/>
  <c r="BI79" i="16" s="1"/>
  <c r="AI82" i="16"/>
  <c r="BI82" i="16" s="1"/>
  <c r="AI85" i="16"/>
  <c r="BI85" i="16" s="1"/>
  <c r="AI89" i="16"/>
  <c r="BI89" i="16" s="1"/>
  <c r="AI93" i="16"/>
  <c r="BI93" i="16" s="1"/>
  <c r="AI97" i="16"/>
  <c r="BI97" i="16" s="1"/>
  <c r="AI101" i="16"/>
  <c r="BI101" i="16" s="1"/>
  <c r="AI108" i="16"/>
  <c r="BI108" i="16" s="1"/>
  <c r="AI114" i="16"/>
  <c r="BI114" i="16" s="1"/>
  <c r="AI118" i="16"/>
  <c r="BI118" i="16" s="1"/>
  <c r="AI122" i="16"/>
  <c r="BI122" i="16" s="1"/>
  <c r="AI125" i="16"/>
  <c r="BI125" i="16" s="1"/>
  <c r="AI129" i="16"/>
  <c r="BI129" i="16" s="1"/>
  <c r="AI133" i="16"/>
  <c r="BI133" i="16" s="1"/>
  <c r="AI136" i="16"/>
  <c r="BI136" i="16" s="1"/>
  <c r="AI140" i="16"/>
  <c r="BI140" i="16" s="1"/>
  <c r="AI144" i="16"/>
  <c r="BI144" i="16" s="1"/>
  <c r="AI148" i="16"/>
  <c r="BI148" i="16" s="1"/>
  <c r="AI151" i="16"/>
  <c r="BI151" i="16" s="1"/>
  <c r="AI157" i="16"/>
  <c r="BI157" i="16" s="1"/>
  <c r="AI160" i="16"/>
  <c r="BI160" i="16" s="1"/>
  <c r="AI164" i="16"/>
  <c r="BI164" i="16" s="1"/>
  <c r="AI168" i="16"/>
  <c r="BI168" i="16" s="1"/>
  <c r="AI175" i="16"/>
  <c r="BI175" i="16" s="1"/>
  <c r="AI178" i="16"/>
  <c r="BI178" i="16" s="1"/>
  <c r="AI182" i="16"/>
  <c r="BI182" i="16" s="1"/>
  <c r="AI184" i="16"/>
  <c r="BI184" i="16" s="1"/>
  <c r="AI188" i="16"/>
  <c r="BI188" i="16" s="1"/>
  <c r="AI192" i="16"/>
  <c r="BI192" i="16" s="1"/>
  <c r="AI195" i="16"/>
  <c r="BI195" i="16" s="1"/>
  <c r="AI198" i="16"/>
  <c r="BI198" i="16" s="1"/>
  <c r="AI203" i="16"/>
  <c r="BI203" i="16" s="1"/>
  <c r="AI206" i="16"/>
  <c r="BI206" i="16" s="1"/>
  <c r="AI215" i="16"/>
  <c r="BI215" i="16" s="1"/>
  <c r="AI219" i="16"/>
  <c r="BI219" i="16" s="1"/>
  <c r="AI223" i="16"/>
  <c r="BI223" i="16" s="1"/>
  <c r="AI227" i="16"/>
  <c r="BI227" i="16" s="1"/>
  <c r="AI231" i="16"/>
  <c r="BI231" i="16" s="1"/>
  <c r="AI235" i="16"/>
  <c r="BI235" i="16" s="1"/>
  <c r="AI238" i="16"/>
  <c r="BI238" i="16" s="1"/>
  <c r="AI240" i="16"/>
  <c r="BI240" i="16" s="1"/>
  <c r="AI243" i="16"/>
  <c r="BI243" i="16" s="1"/>
  <c r="AI246" i="16"/>
  <c r="BI246" i="16" s="1"/>
  <c r="AI252" i="16"/>
  <c r="BI252" i="16" s="1"/>
  <c r="AI255" i="16"/>
  <c r="BI255" i="16" s="1"/>
  <c r="AI262" i="16"/>
  <c r="BI262" i="16" s="1"/>
  <c r="AI267" i="16"/>
  <c r="BI267" i="16" s="1"/>
  <c r="AI272" i="16"/>
  <c r="BI272" i="16" s="1"/>
  <c r="AI273" i="16"/>
  <c r="BI273" i="16" s="1"/>
  <c r="AI277" i="16"/>
  <c r="BI277" i="16" s="1"/>
  <c r="AI279" i="16"/>
  <c r="BI279" i="16" s="1"/>
  <c r="AI283" i="16"/>
  <c r="BI283" i="16" s="1"/>
  <c r="AI289" i="16"/>
  <c r="BI289" i="16" s="1"/>
  <c r="AI293" i="16"/>
  <c r="BI293" i="16" s="1"/>
  <c r="AI300" i="16"/>
  <c r="BI300" i="16" s="1"/>
  <c r="AI304" i="16"/>
  <c r="BI304" i="16" s="1"/>
  <c r="AI307" i="16"/>
  <c r="BI307" i="16" s="1"/>
  <c r="AI464" i="16"/>
  <c r="BI464" i="16" s="1"/>
  <c r="AI467" i="16"/>
  <c r="BI467" i="16" s="1"/>
  <c r="AI468" i="16"/>
  <c r="BI468" i="16" s="1"/>
  <c r="AI463" i="16"/>
  <c r="BJ463" i="16" s="1"/>
  <c r="AI459" i="16"/>
  <c r="AI454" i="16"/>
  <c r="BJ454" i="16" s="1"/>
  <c r="AI450" i="16"/>
  <c r="BJ450" i="16" s="1"/>
  <c r="AI439" i="16"/>
  <c r="AI435" i="16"/>
  <c r="BJ435" i="16" s="1"/>
  <c r="AI431" i="16"/>
  <c r="AI427" i="16"/>
  <c r="BJ427" i="16" s="1"/>
  <c r="AI423" i="16"/>
  <c r="AI420" i="16"/>
  <c r="BJ420" i="16" s="1"/>
  <c r="AI417" i="16"/>
  <c r="BJ417" i="16" s="1"/>
  <c r="AI413" i="16"/>
  <c r="AI409" i="16"/>
  <c r="AI405" i="16"/>
  <c r="AI400" i="16"/>
  <c r="BH400" i="16" s="1"/>
  <c r="AI396" i="16"/>
  <c r="BI396" i="16" s="1"/>
  <c r="AI392" i="16"/>
  <c r="BH392" i="16" s="1"/>
  <c r="AI391" i="16"/>
  <c r="BJ391" i="16" s="1"/>
  <c r="AI389" i="16"/>
  <c r="BJ389" i="16" s="1"/>
  <c r="AI386" i="16"/>
  <c r="BJ386" i="16" s="1"/>
  <c r="AI477" i="16"/>
  <c r="BI477" i="16" s="1"/>
  <c r="AI22" i="16"/>
  <c r="AI24" i="16"/>
  <c r="AI27" i="16"/>
  <c r="AI30" i="16"/>
  <c r="AI33" i="16"/>
  <c r="AI36" i="16"/>
  <c r="AI40" i="16"/>
  <c r="AI43" i="16"/>
  <c r="AI46" i="16"/>
  <c r="AI49" i="16"/>
  <c r="AI51" i="16"/>
  <c r="AI55" i="16"/>
  <c r="AI62" i="16"/>
  <c r="AI67" i="16"/>
  <c r="AI74" i="16"/>
  <c r="AI78" i="16"/>
  <c r="AI81" i="16"/>
  <c r="AI84" i="16"/>
  <c r="AI88" i="16"/>
  <c r="AI92" i="16"/>
  <c r="AI96" i="16"/>
  <c r="AI100" i="16"/>
  <c r="AI104" i="16"/>
  <c r="AI107" i="16"/>
  <c r="AI110" i="16"/>
  <c r="AI113" i="16"/>
  <c r="AI117" i="16"/>
  <c r="AI121" i="16"/>
  <c r="AI128" i="16"/>
  <c r="AI132" i="16"/>
  <c r="AI135" i="16"/>
  <c r="AI139" i="16"/>
  <c r="AI143" i="16"/>
  <c r="AI147" i="16"/>
  <c r="AI150" i="16"/>
  <c r="AI153" i="16"/>
  <c r="AI156" i="16"/>
  <c r="AI159" i="16"/>
  <c r="AI163" i="16"/>
  <c r="AI167" i="16"/>
  <c r="AI171" i="16"/>
  <c r="AI174" i="16"/>
  <c r="AI177" i="16"/>
  <c r="AI181" i="16"/>
  <c r="AI187" i="16"/>
  <c r="AI191" i="16"/>
  <c r="AI194" i="16"/>
  <c r="AI202" i="16"/>
  <c r="AI209" i="16"/>
  <c r="AI214" i="16"/>
  <c r="AI218" i="16"/>
  <c r="AI222" i="16"/>
  <c r="AI226" i="16"/>
  <c r="AI230" i="16"/>
  <c r="AI234" i="16"/>
  <c r="AI239" i="16"/>
  <c r="AI248" i="16"/>
  <c r="AI251" i="16"/>
  <c r="AI254" i="16"/>
  <c r="AI258" i="16"/>
  <c r="AI261" i="16"/>
  <c r="AI263" i="16"/>
  <c r="AI266" i="16"/>
  <c r="AI271" i="16"/>
  <c r="AI276" i="16"/>
  <c r="AI282" i="16"/>
  <c r="AI288" i="16"/>
  <c r="AI292" i="16"/>
  <c r="AI296" i="16"/>
  <c r="AI299" i="16"/>
  <c r="AI303" i="16"/>
  <c r="AI309" i="16"/>
  <c r="AI474" i="16"/>
  <c r="BH474" i="16" s="1"/>
  <c r="AI460" i="16"/>
  <c r="AI457" i="16"/>
  <c r="AI453" i="16"/>
  <c r="BI453" i="16" s="1"/>
  <c r="AI449" i="16"/>
  <c r="AI447" i="16"/>
  <c r="BJ447" i="16" s="1"/>
  <c r="AI442" i="16"/>
  <c r="AI438" i="16"/>
  <c r="AI434" i="16"/>
  <c r="AI430" i="16"/>
  <c r="AI426" i="16"/>
  <c r="AI419" i="16"/>
  <c r="AI416" i="16"/>
  <c r="BJ416" i="16" s="1"/>
  <c r="AI412" i="16"/>
  <c r="AI408" i="16"/>
  <c r="BH408" i="16" s="1"/>
  <c r="AI404" i="16"/>
  <c r="AI399" i="16"/>
  <c r="AI395" i="16"/>
  <c r="AI390" i="16"/>
  <c r="AI388" i="16"/>
  <c r="BI388" i="16" s="1"/>
  <c r="AI385" i="16"/>
  <c r="AI381" i="16"/>
  <c r="AI361" i="16"/>
  <c r="AI316" i="16"/>
  <c r="BH316" i="16" s="1"/>
  <c r="AI320" i="16"/>
  <c r="BH320" i="16" s="1"/>
  <c r="AI324" i="16"/>
  <c r="AI331" i="16"/>
  <c r="AI336" i="16"/>
  <c r="AI358" i="16"/>
  <c r="AI355" i="16"/>
  <c r="AI352" i="16"/>
  <c r="BH352" i="16" s="1"/>
  <c r="AI348" i="16"/>
  <c r="AI344" i="16"/>
  <c r="BH344" i="16" s="1"/>
  <c r="AI341" i="16"/>
  <c r="BC366" i="16"/>
  <c r="AZ366" i="16"/>
  <c r="BF366" i="16"/>
  <c r="AL366" i="16"/>
  <c r="BC376" i="16"/>
  <c r="AZ376" i="16"/>
  <c r="AL376" i="16"/>
  <c r="BF376" i="16"/>
  <c r="AK376" i="16"/>
  <c r="BC368" i="16"/>
  <c r="AZ368" i="16"/>
  <c r="BF368" i="16"/>
  <c r="AL368" i="16"/>
  <c r="AZ365" i="16"/>
  <c r="BC365" i="16"/>
  <c r="BF365" i="16"/>
  <c r="AL365" i="16"/>
  <c r="BG365" i="16"/>
  <c r="BI368" i="16"/>
  <c r="BC372" i="16"/>
  <c r="AL372" i="16"/>
  <c r="AZ372" i="16"/>
  <c r="BG372" i="16"/>
  <c r="AZ369" i="16"/>
  <c r="BD369" i="16"/>
  <c r="BC369" i="16"/>
  <c r="AL369" i="16"/>
  <c r="AW369" i="16"/>
  <c r="AV369" i="16"/>
  <c r="BC374" i="16"/>
  <c r="BD374" i="16"/>
  <c r="AW374" i="16"/>
  <c r="AL374" i="16"/>
  <c r="AZ374" i="16"/>
  <c r="AI312" i="16"/>
  <c r="BE312" i="16" s="1"/>
  <c r="AI315" i="16"/>
  <c r="BH315" i="16" s="1"/>
  <c r="AI319" i="16"/>
  <c r="AI323" i="16"/>
  <c r="BH323" i="16" s="1"/>
  <c r="AI327" i="16"/>
  <c r="AI330" i="16"/>
  <c r="BH330" i="16" s="1"/>
  <c r="AI334" i="16"/>
  <c r="AI338" i="16"/>
  <c r="AI357" i="16"/>
  <c r="AI354" i="16"/>
  <c r="BH354" i="16" s="1"/>
  <c r="AI351" i="16"/>
  <c r="AI347" i="16"/>
  <c r="BH347" i="16" s="1"/>
  <c r="AI343" i="16"/>
  <c r="BH366" i="16"/>
  <c r="BD373" i="16"/>
  <c r="AZ373" i="16"/>
  <c r="AL373" i="16"/>
  <c r="AW373" i="16"/>
  <c r="BC373" i="16"/>
  <c r="BH376" i="16"/>
  <c r="BH368" i="16"/>
  <c r="BI373" i="16"/>
  <c r="BH365" i="16"/>
  <c r="AZ370" i="16"/>
  <c r="BC370" i="16"/>
  <c r="AW370" i="16"/>
  <c r="BD370" i="16"/>
  <c r="AV370" i="16"/>
  <c r="AL370" i="16"/>
  <c r="BJ373" i="16"/>
  <c r="BH369" i="16"/>
  <c r="BH374" i="16"/>
  <c r="AI311" i="16"/>
  <c r="BH311" i="16" s="1"/>
  <c r="AI314" i="16"/>
  <c r="AI318" i="16"/>
  <c r="BH318" i="16" s="1"/>
  <c r="AI322" i="16"/>
  <c r="BH322" i="16" s="1"/>
  <c r="AI326" i="16"/>
  <c r="BH326" i="16" s="1"/>
  <c r="AI329" i="16"/>
  <c r="AI333" i="16"/>
  <c r="BH333" i="16" s="1"/>
  <c r="AI337" i="16"/>
  <c r="BH337" i="16" s="1"/>
  <c r="AI350" i="16"/>
  <c r="AI346" i="16"/>
  <c r="BH346" i="16" s="1"/>
  <c r="AI342" i="16"/>
  <c r="AI340" i="16"/>
  <c r="BH340" i="16" s="1"/>
  <c r="BC364" i="16"/>
  <c r="AZ364" i="16"/>
  <c r="AL364" i="16"/>
  <c r="BF364" i="16"/>
  <c r="BH373" i="16"/>
  <c r="BI364" i="16"/>
  <c r="BJ369" i="16"/>
  <c r="BJ374" i="16"/>
  <c r="BD367" i="16"/>
  <c r="AV367" i="16"/>
  <c r="AK367" i="16"/>
  <c r="AW367" i="16"/>
  <c r="AL367" i="16"/>
  <c r="AZ367" i="16"/>
  <c r="BH370" i="16"/>
  <c r="AZ375" i="16"/>
  <c r="BC375" i="16"/>
  <c r="BF375" i="16"/>
  <c r="AL375" i="16"/>
  <c r="BI365" i="16"/>
  <c r="BI370" i="16"/>
  <c r="BI375" i="16"/>
  <c r="AI310" i="16"/>
  <c r="BH310" i="16" s="1"/>
  <c r="AI313" i="16"/>
  <c r="AI317" i="16"/>
  <c r="BH317" i="16" s="1"/>
  <c r="AI321" i="16"/>
  <c r="AI325" i="16"/>
  <c r="BH325" i="16" s="1"/>
  <c r="AI328" i="16"/>
  <c r="AI332" i="16"/>
  <c r="BH332" i="16" s="1"/>
  <c r="AI335" i="16"/>
  <c r="AI359" i="16"/>
  <c r="BH359" i="16" s="1"/>
  <c r="AI356" i="16"/>
  <c r="BH356" i="16" s="1"/>
  <c r="AI353" i="16"/>
  <c r="BH353" i="16" s="1"/>
  <c r="AI349" i="16"/>
  <c r="BJ349" i="16" s="1"/>
  <c r="AI345" i="16"/>
  <c r="BH345" i="16" s="1"/>
  <c r="BH364" i="16"/>
  <c r="BI369" i="16"/>
  <c r="BI374" i="16"/>
  <c r="BI366" i="16"/>
  <c r="AZ371" i="16"/>
  <c r="BF371" i="16"/>
  <c r="BC371" i="16"/>
  <c r="AV371" i="16"/>
  <c r="AL371" i="16"/>
  <c r="BI376" i="16"/>
  <c r="BH367" i="16"/>
  <c r="BI371" i="16"/>
  <c r="BH372" i="16"/>
  <c r="BH375" i="16"/>
  <c r="BI367" i="16"/>
  <c r="BI372" i="16"/>
  <c r="R15" i="7"/>
  <c r="BJ9" i="16" l="1"/>
  <c r="BI455" i="16"/>
  <c r="BJ225" i="16"/>
  <c r="BJ236" i="16"/>
  <c r="BI120" i="16"/>
  <c r="BJ285" i="16"/>
  <c r="BJ13" i="16"/>
  <c r="BI9" i="16"/>
  <c r="BJ18" i="16"/>
  <c r="BJ398" i="16"/>
  <c r="BI398" i="16"/>
  <c r="BI21" i="16"/>
  <c r="BI302" i="16"/>
  <c r="BJ90" i="16"/>
  <c r="BJ80" i="16"/>
  <c r="BJ466" i="16"/>
  <c r="BJ116" i="16"/>
  <c r="BJ91" i="16"/>
  <c r="BJ205" i="16"/>
  <c r="BJ275" i="16"/>
  <c r="BJ162" i="16"/>
  <c r="BI229" i="16"/>
  <c r="BJ190" i="16"/>
  <c r="BJ77" i="16"/>
  <c r="BJ109" i="16"/>
  <c r="BI437" i="16"/>
  <c r="BJ69" i="16"/>
  <c r="BJ186" i="16"/>
  <c r="BJ176" i="16"/>
  <c r="BI87" i="16"/>
  <c r="BI44" i="16"/>
  <c r="BI418" i="16"/>
  <c r="BJ250" i="16"/>
  <c r="BJ211" i="16"/>
  <c r="BJ146" i="16"/>
  <c r="BJ103" i="16"/>
  <c r="BI17" i="16"/>
  <c r="BJ387" i="16"/>
  <c r="BH415" i="16"/>
  <c r="BI432" i="16"/>
  <c r="BJ173" i="16"/>
  <c r="BJ131" i="16"/>
  <c r="BJ61" i="16"/>
  <c r="BJ29" i="16"/>
  <c r="BI298" i="16"/>
  <c r="BI387" i="16"/>
  <c r="BJ149" i="16"/>
  <c r="BJ126" i="16"/>
  <c r="BJ216" i="16"/>
  <c r="BJ233" i="16"/>
  <c r="BJ165" i="16"/>
  <c r="BJ193" i="16"/>
  <c r="BJ95" i="16"/>
  <c r="BJ280" i="16"/>
  <c r="BJ287" i="16"/>
  <c r="BJ265" i="16"/>
  <c r="BJ242" i="16"/>
  <c r="BI64" i="16"/>
  <c r="BJ414" i="16"/>
  <c r="BI141" i="16"/>
  <c r="BI20" i="16"/>
  <c r="BJ228" i="16"/>
  <c r="BJ65" i="16"/>
  <c r="BJ8" i="16"/>
  <c r="BJ428" i="16"/>
  <c r="BI119" i="16"/>
  <c r="BJ196" i="16"/>
  <c r="BI469" i="16"/>
  <c r="BJ290" i="16"/>
  <c r="BJ268" i="16"/>
  <c r="BI220" i="16"/>
  <c r="BI154" i="16"/>
  <c r="BJ179" i="16"/>
  <c r="BJ76" i="16"/>
  <c r="BJ189" i="16"/>
  <c r="BJ123" i="16"/>
  <c r="BJ379" i="16"/>
  <c r="BJ278" i="16"/>
  <c r="BJ232" i="16"/>
  <c r="BJ306" i="16"/>
  <c r="BJ124" i="16"/>
  <c r="BI406" i="16"/>
  <c r="BI461" i="16"/>
  <c r="BJ294" i="16"/>
  <c r="BJ286" i="16"/>
  <c r="BJ247" i="16"/>
  <c r="BJ241" i="16"/>
  <c r="BJ56" i="16"/>
  <c r="BJ38" i="16"/>
  <c r="BI253" i="16"/>
  <c r="BJ213" i="16"/>
  <c r="BI200" i="16"/>
  <c r="BJ134" i="16"/>
  <c r="BJ106" i="16"/>
  <c r="BJ57" i="16"/>
  <c r="BI54" i="16"/>
  <c r="BI32" i="16"/>
  <c r="BH389" i="16"/>
  <c r="BI400" i="16"/>
  <c r="BJ111" i="16"/>
  <c r="BI441" i="16"/>
  <c r="BH383" i="16"/>
  <c r="BH388" i="16"/>
  <c r="BI382" i="16"/>
  <c r="BI424" i="16"/>
  <c r="BJ301" i="16"/>
  <c r="BJ281" i="16"/>
  <c r="BI389" i="16"/>
  <c r="BI383" i="16"/>
  <c r="BI470" i="16"/>
  <c r="BI170" i="16"/>
  <c r="BI244" i="16"/>
  <c r="BJ244" i="16"/>
  <c r="BI161" i="16"/>
  <c r="BJ161" i="16"/>
  <c r="BJ98" i="16"/>
  <c r="BI98" i="16"/>
  <c r="BI308" i="16"/>
  <c r="BJ308" i="16"/>
  <c r="BJ295" i="16"/>
  <c r="BI295" i="16"/>
  <c r="BJ197" i="16"/>
  <c r="BI197" i="16"/>
  <c r="BI127" i="16"/>
  <c r="BJ127" i="16"/>
  <c r="BI99" i="16"/>
  <c r="BJ99" i="16"/>
  <c r="BI48" i="16"/>
  <c r="BJ48" i="16"/>
  <c r="BJ26" i="16"/>
  <c r="BI26" i="16"/>
  <c r="BI15" i="16"/>
  <c r="BJ15" i="16"/>
  <c r="BI112" i="16"/>
  <c r="BI47" i="16"/>
  <c r="BJ47" i="16"/>
  <c r="BI360" i="16"/>
  <c r="BH360" i="16"/>
  <c r="BI361" i="16"/>
  <c r="BH361" i="16"/>
  <c r="BJ70" i="16"/>
  <c r="BI436" i="16"/>
  <c r="BJ436" i="16"/>
  <c r="BI270" i="16"/>
  <c r="BJ207" i="16"/>
  <c r="BI207" i="16"/>
  <c r="BI59" i="16"/>
  <c r="BJ423" i="16"/>
  <c r="BH423" i="16"/>
  <c r="BI35" i="16"/>
  <c r="BJ35" i="16"/>
  <c r="BH407" i="16"/>
  <c r="BI407" i="16"/>
  <c r="BJ407" i="16"/>
  <c r="BI260" i="16"/>
  <c r="BJ260" i="16"/>
  <c r="BJ237" i="16"/>
  <c r="BI237" i="16"/>
  <c r="BI208" i="16"/>
  <c r="BJ208" i="16"/>
  <c r="BI155" i="16"/>
  <c r="BJ155" i="16"/>
  <c r="BI142" i="16"/>
  <c r="BJ142" i="16"/>
  <c r="BJ83" i="16"/>
  <c r="BI83" i="16"/>
  <c r="BI39" i="16"/>
  <c r="BJ39" i="16"/>
  <c r="BJ105" i="16"/>
  <c r="BI105" i="16"/>
  <c r="BJ446" i="16"/>
  <c r="BI446" i="16"/>
  <c r="BI259" i="16"/>
  <c r="BI421" i="16"/>
  <c r="BJ445" i="16"/>
  <c r="BI445" i="16"/>
  <c r="BI264" i="16"/>
  <c r="BJ264" i="16"/>
  <c r="BI137" i="16"/>
  <c r="BJ137" i="16"/>
  <c r="BJ53" i="16"/>
  <c r="BI53" i="16"/>
  <c r="BJ221" i="16"/>
  <c r="BJ183" i="16"/>
  <c r="BJ212" i="16"/>
  <c r="BI212" i="16"/>
  <c r="BJ462" i="16"/>
  <c r="BJ274" i="16"/>
  <c r="BH417" i="16"/>
  <c r="BJ257" i="16"/>
  <c r="BJ152" i="16"/>
  <c r="BI58" i="16"/>
  <c r="BH441" i="16"/>
  <c r="BH447" i="16"/>
  <c r="BI394" i="16"/>
  <c r="BI447" i="16"/>
  <c r="BJ169" i="16"/>
  <c r="BJ473" i="16"/>
  <c r="BJ180" i="16"/>
  <c r="BJ66" i="16"/>
  <c r="BH17" i="16"/>
  <c r="BH437" i="16"/>
  <c r="BI297" i="16"/>
  <c r="BJ297" i="16"/>
  <c r="BI249" i="16"/>
  <c r="BJ249" i="16"/>
  <c r="BI199" i="16"/>
  <c r="BJ199" i="16"/>
  <c r="BI145" i="16"/>
  <c r="BJ145" i="16"/>
  <c r="BI86" i="16"/>
  <c r="BJ86" i="16"/>
  <c r="BI42" i="16"/>
  <c r="BJ42" i="16"/>
  <c r="BJ438" i="16"/>
  <c r="BI438" i="16"/>
  <c r="BH442" i="16"/>
  <c r="BJ439" i="16"/>
  <c r="BH439" i="16"/>
  <c r="BI465" i="16"/>
  <c r="BJ465" i="16"/>
  <c r="BI210" i="16"/>
  <c r="BJ210" i="16"/>
  <c r="BI158" i="16"/>
  <c r="BJ158" i="16"/>
  <c r="BI102" i="16"/>
  <c r="BJ102" i="16"/>
  <c r="BH452" i="16"/>
  <c r="BJ399" i="16"/>
  <c r="BH399" i="16"/>
  <c r="BI442" i="16"/>
  <c r="BJ408" i="16"/>
  <c r="BI408" i="16"/>
  <c r="BH416" i="16"/>
  <c r="BH438" i="16"/>
  <c r="BJ453" i="16"/>
  <c r="BH453" i="16"/>
  <c r="BJ388" i="16"/>
  <c r="BI416" i="16"/>
  <c r="BJ291" i="16"/>
  <c r="BJ269" i="16"/>
  <c r="BJ245" i="16"/>
  <c r="BJ217" i="16"/>
  <c r="BJ166" i="16"/>
  <c r="BJ138" i="16"/>
  <c r="BI224" i="16"/>
  <c r="BJ224" i="16"/>
  <c r="BI172" i="16"/>
  <c r="BJ172" i="16"/>
  <c r="BI115" i="16"/>
  <c r="BJ115" i="16"/>
  <c r="BH430" i="16"/>
  <c r="BI430" i="16"/>
  <c r="BJ305" i="16"/>
  <c r="BJ256" i="16"/>
  <c r="BJ204" i="16"/>
  <c r="BJ94" i="16"/>
  <c r="BJ45" i="16"/>
  <c r="BJ409" i="16"/>
  <c r="BH409" i="16"/>
  <c r="BI471" i="16"/>
  <c r="BJ471" i="16"/>
  <c r="BI284" i="16"/>
  <c r="BJ284" i="16"/>
  <c r="BI185" i="16"/>
  <c r="BJ185" i="16"/>
  <c r="BI130" i="16"/>
  <c r="BJ130" i="16"/>
  <c r="BI73" i="16"/>
  <c r="BJ73" i="16"/>
  <c r="BI429" i="16"/>
  <c r="BH429" i="16"/>
  <c r="BJ452" i="16"/>
  <c r="BH431" i="16"/>
  <c r="BH454" i="16"/>
  <c r="BH463" i="16"/>
  <c r="BI12" i="16"/>
  <c r="BH379" i="16"/>
  <c r="BH422" i="16"/>
  <c r="BH446" i="16"/>
  <c r="BH466" i="16"/>
  <c r="BH459" i="16"/>
  <c r="BD309" i="16"/>
  <c r="BE309" i="16"/>
  <c r="AY309" i="16"/>
  <c r="AR309" i="16"/>
  <c r="AV309" i="16"/>
  <c r="AS309" i="16"/>
  <c r="AW309" i="16"/>
  <c r="AL309" i="16"/>
  <c r="BD303" i="16"/>
  <c r="BE303" i="16"/>
  <c r="AY303" i="16"/>
  <c r="AR303" i="16"/>
  <c r="AV303" i="16"/>
  <c r="AS303" i="16"/>
  <c r="AW303" i="16"/>
  <c r="AL303" i="16"/>
  <c r="BD299" i="16"/>
  <c r="BE299" i="16"/>
  <c r="AY299" i="16"/>
  <c r="AR299" i="16"/>
  <c r="AV299" i="16"/>
  <c r="AS299" i="16"/>
  <c r="AW299" i="16"/>
  <c r="AL299" i="16"/>
  <c r="BD296" i="16"/>
  <c r="BE296" i="16"/>
  <c r="AY296" i="16"/>
  <c r="AR296" i="16"/>
  <c r="AV296" i="16"/>
  <c r="AS296" i="16"/>
  <c r="AW296" i="16"/>
  <c r="AL296" i="16"/>
  <c r="AZ292" i="16"/>
  <c r="BE292" i="16"/>
  <c r="BD292" i="16"/>
  <c r="AY292" i="16"/>
  <c r="AR292" i="16"/>
  <c r="AV292" i="16"/>
  <c r="AS292" i="16"/>
  <c r="AW292" i="16"/>
  <c r="AL292" i="16"/>
  <c r="BD288" i="16"/>
  <c r="AZ288" i="16"/>
  <c r="BE288" i="16"/>
  <c r="AY288" i="16"/>
  <c r="AR288" i="16"/>
  <c r="AV288" i="16"/>
  <c r="AS288" i="16"/>
  <c r="AW288" i="16"/>
  <c r="AL288" i="16"/>
  <c r="BD282" i="16"/>
  <c r="AZ282" i="16"/>
  <c r="BE282" i="16"/>
  <c r="AY282" i="16"/>
  <c r="AR282" i="16"/>
  <c r="AV282" i="16"/>
  <c r="AS282" i="16"/>
  <c r="AW282" i="16"/>
  <c r="AL282" i="16"/>
  <c r="BD276" i="16"/>
  <c r="AZ276" i="16"/>
  <c r="AY276" i="16"/>
  <c r="AR276" i="16"/>
  <c r="AV276" i="16"/>
  <c r="AS276" i="16"/>
  <c r="AW276" i="16"/>
  <c r="AL276" i="16"/>
  <c r="BD271" i="16"/>
  <c r="AY271" i="16"/>
  <c r="AR271" i="16"/>
  <c r="AV271" i="16"/>
  <c r="AS271" i="16"/>
  <c r="AW271" i="16"/>
  <c r="AX271" i="16"/>
  <c r="AL271" i="16"/>
  <c r="BD266" i="16"/>
  <c r="AZ266" i="16"/>
  <c r="AY266" i="16"/>
  <c r="AR266" i="16"/>
  <c r="AV266" i="16"/>
  <c r="AW266" i="16"/>
  <c r="AL266" i="16"/>
  <c r="BD263" i="16"/>
  <c r="AZ263" i="16"/>
  <c r="AY263" i="16"/>
  <c r="AR263" i="16"/>
  <c r="AV263" i="16"/>
  <c r="AS263" i="16"/>
  <c r="AW263" i="16"/>
  <c r="AL263" i="16"/>
  <c r="BD261" i="16"/>
  <c r="AZ261" i="16"/>
  <c r="AY261" i="16"/>
  <c r="AR261" i="16"/>
  <c r="AV261" i="16"/>
  <c r="AS261" i="16"/>
  <c r="AW261" i="16"/>
  <c r="AL261" i="16"/>
  <c r="BD258" i="16"/>
  <c r="BE258" i="16"/>
  <c r="AY258" i="16"/>
  <c r="AR258" i="16"/>
  <c r="AV258" i="16"/>
  <c r="AS258" i="16"/>
  <c r="AW258" i="16"/>
  <c r="AL258" i="16"/>
  <c r="AZ254" i="16"/>
  <c r="BD254" i="16"/>
  <c r="AY254" i="16"/>
  <c r="AR254" i="16"/>
  <c r="AV254" i="16"/>
  <c r="AS254" i="16"/>
  <c r="AW254" i="16"/>
  <c r="AL254" i="16"/>
  <c r="AZ251" i="16"/>
  <c r="BD251" i="16"/>
  <c r="AY251" i="16"/>
  <c r="AR251" i="16"/>
  <c r="AV251" i="16"/>
  <c r="AS251" i="16"/>
  <c r="AW251" i="16"/>
  <c r="AL251" i="16"/>
  <c r="BD248" i="16"/>
  <c r="BE248" i="16"/>
  <c r="AY248" i="16"/>
  <c r="AR248" i="16"/>
  <c r="AV248" i="16"/>
  <c r="AS248" i="16"/>
  <c r="AW248" i="16"/>
  <c r="AL248" i="16"/>
  <c r="BD239" i="16"/>
  <c r="BE239" i="16"/>
  <c r="BB239" i="16"/>
  <c r="AY239" i="16"/>
  <c r="AR239" i="16"/>
  <c r="AV239" i="16"/>
  <c r="AS239" i="16"/>
  <c r="AW239" i="16"/>
  <c r="AL239" i="16"/>
  <c r="BD234" i="16"/>
  <c r="BE234" i="16"/>
  <c r="AY234" i="16"/>
  <c r="AR234" i="16"/>
  <c r="AV234" i="16"/>
  <c r="AS234" i="16"/>
  <c r="AW234" i="16"/>
  <c r="AL234" i="16"/>
  <c r="BD230" i="16"/>
  <c r="BE230" i="16"/>
  <c r="AY230" i="16"/>
  <c r="AW230" i="16"/>
  <c r="AR230" i="16"/>
  <c r="AS230" i="16"/>
  <c r="AV230" i="16"/>
  <c r="AL230" i="16"/>
  <c r="BD226" i="16"/>
  <c r="BE226" i="16"/>
  <c r="AY226" i="16"/>
  <c r="AS226" i="16"/>
  <c r="AV226" i="16"/>
  <c r="AW226" i="16"/>
  <c r="AR226" i="16"/>
  <c r="AL226" i="16"/>
  <c r="AZ222" i="16"/>
  <c r="BD222" i="16"/>
  <c r="AY222" i="16"/>
  <c r="AW222" i="16"/>
  <c r="AR222" i="16"/>
  <c r="AS222" i="16"/>
  <c r="AV222" i="16"/>
  <c r="AL222" i="16"/>
  <c r="BD218" i="16"/>
  <c r="AS218" i="16"/>
  <c r="AW218" i="16"/>
  <c r="AX218" i="16"/>
  <c r="AY218" i="16"/>
  <c r="AR218" i="16"/>
  <c r="AV218" i="16"/>
  <c r="AL218" i="16"/>
  <c r="AZ214" i="16"/>
  <c r="BD214" i="16"/>
  <c r="AS214" i="16"/>
  <c r="AW214" i="16"/>
  <c r="AY214" i="16"/>
  <c r="AV214" i="16"/>
  <c r="AR214" i="16"/>
  <c r="AL214" i="16"/>
  <c r="AZ209" i="16"/>
  <c r="BD209" i="16"/>
  <c r="AW209" i="16"/>
  <c r="AY209" i="16"/>
  <c r="AR209" i="16"/>
  <c r="AV209" i="16"/>
  <c r="AL209" i="16"/>
  <c r="AZ202" i="16"/>
  <c r="AY202" i="16"/>
  <c r="AV202" i="16"/>
  <c r="AR202" i="16"/>
  <c r="AL202" i="16"/>
  <c r="AK202" i="16"/>
  <c r="AZ194" i="16"/>
  <c r="BD194" i="16"/>
  <c r="AS194" i="16"/>
  <c r="AW194" i="16"/>
  <c r="AY194" i="16"/>
  <c r="AR194" i="16"/>
  <c r="AV194" i="16"/>
  <c r="AL194" i="16"/>
  <c r="AZ191" i="16"/>
  <c r="BD191" i="16"/>
  <c r="AS191" i="16"/>
  <c r="AY191" i="16"/>
  <c r="AV191" i="16"/>
  <c r="AR191" i="16"/>
  <c r="AL191" i="16"/>
  <c r="AZ187" i="16"/>
  <c r="BD187" i="16"/>
  <c r="AW187" i="16"/>
  <c r="AY187" i="16"/>
  <c r="AR187" i="16"/>
  <c r="AV187" i="16"/>
  <c r="AL187" i="16"/>
  <c r="BD181" i="16"/>
  <c r="AS181" i="16"/>
  <c r="AW181" i="16"/>
  <c r="AY181" i="16"/>
  <c r="AR181" i="16"/>
  <c r="AV181" i="16"/>
  <c r="AL181" i="16"/>
  <c r="AZ177" i="16"/>
  <c r="BD177" i="16"/>
  <c r="AS177" i="16"/>
  <c r="AW177" i="16"/>
  <c r="AY177" i="16"/>
  <c r="AV177" i="16"/>
  <c r="AR177" i="16"/>
  <c r="AL177" i="16"/>
  <c r="AZ174" i="16"/>
  <c r="AV174" i="16"/>
  <c r="AW174" i="16"/>
  <c r="AY174" i="16"/>
  <c r="AR174" i="16"/>
  <c r="AL174" i="16"/>
  <c r="BD171" i="16"/>
  <c r="AZ171" i="16"/>
  <c r="AR171" i="16"/>
  <c r="AV171" i="16"/>
  <c r="AW171" i="16"/>
  <c r="AY171" i="16"/>
  <c r="AL171" i="16"/>
  <c r="AZ167" i="16"/>
  <c r="BD167" i="16"/>
  <c r="AR167" i="16"/>
  <c r="AV167" i="16"/>
  <c r="AW167" i="16"/>
  <c r="AY167" i="16"/>
  <c r="AL167" i="16"/>
  <c r="BD163" i="16"/>
  <c r="AZ163" i="16"/>
  <c r="AR163" i="16"/>
  <c r="AV163" i="16"/>
  <c r="AW163" i="16"/>
  <c r="AY163" i="16"/>
  <c r="AL163" i="16"/>
  <c r="BD159" i="16"/>
  <c r="AZ159" i="16"/>
  <c r="AR159" i="16"/>
  <c r="AV159" i="16"/>
  <c r="AW159" i="16"/>
  <c r="AY159" i="16"/>
  <c r="AL159" i="16"/>
  <c r="BD156" i="16"/>
  <c r="AZ156" i="16"/>
  <c r="AR156" i="16"/>
  <c r="AV156" i="16"/>
  <c r="AS156" i="16"/>
  <c r="AW156" i="16"/>
  <c r="AY156" i="16"/>
  <c r="AL156" i="16"/>
  <c r="AZ153" i="16"/>
  <c r="BD153" i="16"/>
  <c r="AR153" i="16"/>
  <c r="AV153" i="16"/>
  <c r="AS153" i="16"/>
  <c r="AW153" i="16"/>
  <c r="AY153" i="16"/>
  <c r="AL153" i="16"/>
  <c r="AZ150" i="16"/>
  <c r="BD150" i="16"/>
  <c r="AR150" i="16"/>
  <c r="AV150" i="16"/>
  <c r="AS150" i="16"/>
  <c r="AW150" i="16"/>
  <c r="AY150" i="16"/>
  <c r="AL150" i="16"/>
  <c r="BD147" i="16"/>
  <c r="AZ147" i="16"/>
  <c r="AR147" i="16"/>
  <c r="AV147" i="16"/>
  <c r="AS147" i="16"/>
  <c r="AW147" i="16"/>
  <c r="AY147" i="16"/>
  <c r="AL147" i="16"/>
  <c r="BD143" i="16"/>
  <c r="AZ143" i="16"/>
  <c r="AR143" i="16"/>
  <c r="AV143" i="16"/>
  <c r="AW143" i="16"/>
  <c r="AY143" i="16"/>
  <c r="AL143" i="16"/>
  <c r="AZ139" i="16"/>
  <c r="BD139" i="16"/>
  <c r="AR139" i="16"/>
  <c r="AV139" i="16"/>
  <c r="AS139" i="16"/>
  <c r="AW139" i="16"/>
  <c r="AY139" i="16"/>
  <c r="AL139" i="16"/>
  <c r="AZ135" i="16"/>
  <c r="BD135" i="16"/>
  <c r="AR135" i="16"/>
  <c r="AV135" i="16"/>
  <c r="AS135" i="16"/>
  <c r="AW135" i="16"/>
  <c r="AY135" i="16"/>
  <c r="AL135" i="16"/>
  <c r="AZ132" i="16"/>
  <c r="BD132" i="16"/>
  <c r="AR132" i="16"/>
  <c r="AV132" i="16"/>
  <c r="AS132" i="16"/>
  <c r="AW132" i="16"/>
  <c r="AY132" i="16"/>
  <c r="AL132" i="16"/>
  <c r="BD128" i="16"/>
  <c r="AZ128" i="16"/>
  <c r="AR128" i="16"/>
  <c r="AV128" i="16"/>
  <c r="AS128" i="16"/>
  <c r="AW128" i="16"/>
  <c r="AY128" i="16"/>
  <c r="AL128" i="16"/>
  <c r="AZ121" i="16"/>
  <c r="BD121" i="16"/>
  <c r="AR121" i="16"/>
  <c r="AV121" i="16"/>
  <c r="AS121" i="16"/>
  <c r="AW121" i="16"/>
  <c r="AY121" i="16"/>
  <c r="AL121" i="16"/>
  <c r="AZ117" i="16"/>
  <c r="BD117" i="16"/>
  <c r="AR117" i="16"/>
  <c r="AV117" i="16"/>
  <c r="AS117" i="16"/>
  <c r="AW117" i="16"/>
  <c r="AY117" i="16"/>
  <c r="AL117" i="16"/>
  <c r="AZ113" i="16"/>
  <c r="BD113" i="16"/>
  <c r="AR113" i="16"/>
  <c r="AV113" i="16"/>
  <c r="AW113" i="16"/>
  <c r="AY113" i="16"/>
  <c r="AL113" i="16"/>
  <c r="AZ110" i="16"/>
  <c r="BD110" i="16"/>
  <c r="AR110" i="16"/>
  <c r="AV110" i="16"/>
  <c r="AW110" i="16"/>
  <c r="AY110" i="16"/>
  <c r="AL110" i="16"/>
  <c r="AZ107" i="16"/>
  <c r="BD107" i="16"/>
  <c r="AR107" i="16"/>
  <c r="AV107" i="16"/>
  <c r="AS107" i="16"/>
  <c r="AW107" i="16"/>
  <c r="AY107" i="16"/>
  <c r="AL107" i="16"/>
  <c r="AZ104" i="16"/>
  <c r="BD104" i="16"/>
  <c r="AR104" i="16"/>
  <c r="AV104" i="16"/>
  <c r="AS104" i="16"/>
  <c r="AW104" i="16"/>
  <c r="AY104" i="16"/>
  <c r="AL104" i="16"/>
  <c r="AZ100" i="16"/>
  <c r="BD100" i="16"/>
  <c r="AR100" i="16"/>
  <c r="AV100" i="16"/>
  <c r="AW100" i="16"/>
  <c r="AY100" i="16"/>
  <c r="AL100" i="16"/>
  <c r="AZ96" i="16"/>
  <c r="BD96" i="16"/>
  <c r="BE96" i="16"/>
  <c r="AR96" i="16"/>
  <c r="AV96" i="16"/>
  <c r="AS96" i="16"/>
  <c r="AW96" i="16"/>
  <c r="AY96" i="16"/>
  <c r="AL96" i="16"/>
  <c r="AZ92" i="16"/>
  <c r="BD92" i="16"/>
  <c r="AR92" i="16"/>
  <c r="AV92" i="16"/>
  <c r="AS92" i="16"/>
  <c r="AW92" i="16"/>
  <c r="AY92" i="16"/>
  <c r="AL92" i="16"/>
  <c r="AZ88" i="16"/>
  <c r="BD88" i="16"/>
  <c r="AR88" i="16"/>
  <c r="AV88" i="16"/>
  <c r="AS88" i="16"/>
  <c r="AW88" i="16"/>
  <c r="AY88" i="16"/>
  <c r="AL88" i="16"/>
  <c r="AZ84" i="16"/>
  <c r="BE84" i="16"/>
  <c r="BF84" i="16"/>
  <c r="BC84" i="16"/>
  <c r="AR84" i="16"/>
  <c r="AV84" i="16"/>
  <c r="AS84" i="16"/>
  <c r="AW84" i="16"/>
  <c r="AT84" i="16"/>
  <c r="AX84" i="16"/>
  <c r="AY84" i="16"/>
  <c r="AL84" i="16"/>
  <c r="BD81" i="16"/>
  <c r="AR81" i="16"/>
  <c r="AV81" i="16"/>
  <c r="AS81" i="16"/>
  <c r="AW81" i="16"/>
  <c r="AX81" i="16"/>
  <c r="AY81" i="16"/>
  <c r="AL81" i="16"/>
  <c r="AZ78" i="16"/>
  <c r="AR78" i="16"/>
  <c r="AV78" i="16"/>
  <c r="AW78" i="16"/>
  <c r="AY78" i="16"/>
  <c r="AL78" i="16"/>
  <c r="AZ74" i="16"/>
  <c r="AR74" i="16"/>
  <c r="AV74" i="16"/>
  <c r="AS74" i="16"/>
  <c r="AW74" i="16"/>
  <c r="AY74" i="16"/>
  <c r="AL74" i="16"/>
  <c r="AZ67" i="16"/>
  <c r="BF67" i="16"/>
  <c r="BC67" i="16"/>
  <c r="AR67" i="16"/>
  <c r="AV67" i="16"/>
  <c r="AS67" i="16"/>
  <c r="AW67" i="16"/>
  <c r="AT67" i="16"/>
  <c r="AX67" i="16"/>
  <c r="AY67" i="16"/>
  <c r="AL67" i="16"/>
  <c r="BD62" i="16"/>
  <c r="AS62" i="16"/>
  <c r="AW62" i="16"/>
  <c r="AX62" i="16"/>
  <c r="AY62" i="16"/>
  <c r="AR62" i="16"/>
  <c r="AV62" i="16"/>
  <c r="AL62" i="16"/>
  <c r="BD55" i="16"/>
  <c r="BE55" i="16"/>
  <c r="AS55" i="16"/>
  <c r="AW55" i="16"/>
  <c r="AY55" i="16"/>
  <c r="AR55" i="16"/>
  <c r="AV55" i="16"/>
  <c r="AL55" i="16"/>
  <c r="BE51" i="16"/>
  <c r="BD51" i="16"/>
  <c r="AS51" i="16"/>
  <c r="AW51" i="16"/>
  <c r="AX51" i="16"/>
  <c r="AY51" i="16"/>
  <c r="AR51" i="16"/>
  <c r="AV51" i="16"/>
  <c r="AL51" i="16"/>
  <c r="BD49" i="16"/>
  <c r="BE49" i="16"/>
  <c r="AS49" i="16"/>
  <c r="AW49" i="16"/>
  <c r="AY49" i="16"/>
  <c r="AV49" i="16"/>
  <c r="AR49" i="16"/>
  <c r="AL49" i="16"/>
  <c r="BD46" i="16"/>
  <c r="AS46" i="16"/>
  <c r="AW46" i="16"/>
  <c r="AX46" i="16"/>
  <c r="AY46" i="16"/>
  <c r="AR46" i="16"/>
  <c r="AV46" i="16"/>
  <c r="AL46" i="16"/>
  <c r="BD43" i="16"/>
  <c r="BE43" i="16"/>
  <c r="AS43" i="16"/>
  <c r="AW43" i="16"/>
  <c r="AR43" i="16"/>
  <c r="AV43" i="16"/>
  <c r="AL43" i="16"/>
  <c r="BD40" i="16"/>
  <c r="AS40" i="16"/>
  <c r="AW40" i="16"/>
  <c r="AX40" i="16"/>
  <c r="AY40" i="16"/>
  <c r="AV40" i="16"/>
  <c r="AR40" i="16"/>
  <c r="AK40" i="16"/>
  <c r="AL40" i="16"/>
  <c r="BD36" i="16"/>
  <c r="AS36" i="16"/>
  <c r="AW36" i="16"/>
  <c r="AX36" i="16"/>
  <c r="AY36" i="16"/>
  <c r="AR36" i="16"/>
  <c r="AV36" i="16"/>
  <c r="AL36" i="16"/>
  <c r="BD33" i="16"/>
  <c r="BE33" i="16"/>
  <c r="AS33" i="16"/>
  <c r="AW33" i="16"/>
  <c r="AY33" i="16"/>
  <c r="AR33" i="16"/>
  <c r="AV33" i="16"/>
  <c r="AL33" i="16"/>
  <c r="BE30" i="16"/>
  <c r="BD30" i="16"/>
  <c r="AS30" i="16"/>
  <c r="AW30" i="16"/>
  <c r="AY30" i="16"/>
  <c r="AR30" i="16"/>
  <c r="AV30" i="16"/>
  <c r="AL30" i="16"/>
  <c r="BE27" i="16"/>
  <c r="BD27" i="16"/>
  <c r="AS27" i="16"/>
  <c r="AW27" i="16"/>
  <c r="AV27" i="16"/>
  <c r="AR27" i="16"/>
  <c r="AL27" i="16"/>
  <c r="BE24" i="16"/>
  <c r="BD24" i="16"/>
  <c r="AR24" i="16"/>
  <c r="AV24" i="16"/>
  <c r="AS24" i="16"/>
  <c r="AW24" i="16"/>
  <c r="AY24" i="16"/>
  <c r="AL24" i="16"/>
  <c r="BE22" i="16"/>
  <c r="BD22" i="16"/>
  <c r="AR22" i="16"/>
  <c r="AV22" i="16"/>
  <c r="AS22" i="16"/>
  <c r="AW22" i="16"/>
  <c r="AL22" i="16"/>
  <c r="AZ307" i="16"/>
  <c r="BE307" i="16"/>
  <c r="BD307" i="16"/>
  <c r="AQ307" i="16"/>
  <c r="AY307" i="16"/>
  <c r="AR307" i="16"/>
  <c r="AV307" i="16"/>
  <c r="AS307" i="16"/>
  <c r="AL307" i="16"/>
  <c r="AW307" i="16"/>
  <c r="BD304" i="16"/>
  <c r="BE304" i="16"/>
  <c r="AY304" i="16"/>
  <c r="AR304" i="16"/>
  <c r="AV304" i="16"/>
  <c r="AW304" i="16"/>
  <c r="AL304" i="16"/>
  <c r="AS304" i="16"/>
  <c r="BD300" i="16"/>
  <c r="BE300" i="16"/>
  <c r="AY300" i="16"/>
  <c r="AR300" i="16"/>
  <c r="AV300" i="16"/>
  <c r="AL300" i="16"/>
  <c r="AS300" i="16"/>
  <c r="AW300" i="16"/>
  <c r="BE293" i="16"/>
  <c r="BD293" i="16"/>
  <c r="AR293" i="16"/>
  <c r="AV293" i="16"/>
  <c r="AS293" i="16"/>
  <c r="AL293" i="16"/>
  <c r="AW293" i="16"/>
  <c r="AZ289" i="16"/>
  <c r="BE289" i="16"/>
  <c r="AY289" i="16"/>
  <c r="AR289" i="16"/>
  <c r="AV289" i="16"/>
  <c r="AW289" i="16"/>
  <c r="AL289" i="16"/>
  <c r="AS289" i="16"/>
  <c r="BD283" i="16"/>
  <c r="BE283" i="16"/>
  <c r="AR283" i="16"/>
  <c r="AV283" i="16"/>
  <c r="AL283" i="16"/>
  <c r="AS283" i="16"/>
  <c r="AW283" i="16"/>
  <c r="BE279" i="16"/>
  <c r="BD279" i="16"/>
  <c r="AY279" i="16"/>
  <c r="AR279" i="16"/>
  <c r="AV279" i="16"/>
  <c r="AS279" i="16"/>
  <c r="AL279" i="16"/>
  <c r="AW279" i="16"/>
  <c r="BD277" i="16"/>
  <c r="AZ277" i="16"/>
  <c r="AY277" i="16"/>
  <c r="AR277" i="16"/>
  <c r="AV277" i="16"/>
  <c r="AW277" i="16"/>
  <c r="AL277" i="16"/>
  <c r="AS277" i="16"/>
  <c r="BD273" i="16"/>
  <c r="AZ273" i="16"/>
  <c r="AY273" i="16"/>
  <c r="AR273" i="16"/>
  <c r="AV273" i="16"/>
  <c r="AL273" i="16"/>
  <c r="AS273" i="16"/>
  <c r="AW273" i="16"/>
  <c r="BD272" i="16"/>
  <c r="AX272" i="16"/>
  <c r="AY272" i="16"/>
  <c r="AR272" i="16"/>
  <c r="AV272" i="16"/>
  <c r="AL272" i="16"/>
  <c r="AS272" i="16"/>
  <c r="AW272" i="16"/>
  <c r="BD267" i="16"/>
  <c r="AX267" i="16"/>
  <c r="AY267" i="16"/>
  <c r="AR267" i="16"/>
  <c r="AV267" i="16"/>
  <c r="AL267" i="16"/>
  <c r="BD262" i="16"/>
  <c r="AZ262" i="16"/>
  <c r="AY262" i="16"/>
  <c r="AR262" i="16"/>
  <c r="AV262" i="16"/>
  <c r="AL262" i="16"/>
  <c r="AS262" i="16"/>
  <c r="AW262" i="16"/>
  <c r="BE255" i="16"/>
  <c r="BD255" i="16"/>
  <c r="AY255" i="16"/>
  <c r="AR255" i="16"/>
  <c r="AV255" i="16"/>
  <c r="AW255" i="16"/>
  <c r="AL255" i="16"/>
  <c r="AS255" i="16"/>
  <c r="BE252" i="16"/>
  <c r="BD252" i="16"/>
  <c r="AR252" i="16"/>
  <c r="AV252" i="16"/>
  <c r="AL252" i="16"/>
  <c r="AS252" i="16"/>
  <c r="AW252" i="16"/>
  <c r="AZ246" i="16"/>
  <c r="BD246" i="16"/>
  <c r="AX246" i="16"/>
  <c r="AY246" i="16"/>
  <c r="AR246" i="16"/>
  <c r="AV246" i="16"/>
  <c r="AS246" i="16"/>
  <c r="AL246" i="16"/>
  <c r="AW246" i="16"/>
  <c r="BE243" i="16"/>
  <c r="BD243" i="16"/>
  <c r="AY243" i="16"/>
  <c r="AR243" i="16"/>
  <c r="AV243" i="16"/>
  <c r="AW243" i="16"/>
  <c r="AL243" i="16"/>
  <c r="AS243" i="16"/>
  <c r="BE240" i="16"/>
  <c r="BD240" i="16"/>
  <c r="AY240" i="16"/>
  <c r="AR240" i="16"/>
  <c r="AV240" i="16"/>
  <c r="AL240" i="16"/>
  <c r="AS240" i="16"/>
  <c r="AW240" i="16"/>
  <c r="AZ238" i="16"/>
  <c r="BD238" i="16"/>
  <c r="AX238" i="16"/>
  <c r="AY238" i="16"/>
  <c r="AR238" i="16"/>
  <c r="AV238" i="16"/>
  <c r="AL238" i="16"/>
  <c r="AS238" i="16"/>
  <c r="AW238" i="16"/>
  <c r="BE235" i="16"/>
  <c r="AZ235" i="16"/>
  <c r="BD235" i="16"/>
  <c r="AY235" i="16"/>
  <c r="AR235" i="16"/>
  <c r="AV235" i="16"/>
  <c r="AS235" i="16"/>
  <c r="AL235" i="16"/>
  <c r="AW235" i="16"/>
  <c r="AZ231" i="16"/>
  <c r="BD231" i="16"/>
  <c r="AX231" i="16"/>
  <c r="AY231" i="16"/>
  <c r="AR231" i="16"/>
  <c r="AV231" i="16"/>
  <c r="AW231" i="16"/>
  <c r="AL231" i="16"/>
  <c r="AS231" i="16"/>
  <c r="BE227" i="16"/>
  <c r="BD227" i="16"/>
  <c r="AS227" i="16"/>
  <c r="AW227" i="16"/>
  <c r="AR227" i="16"/>
  <c r="AV227" i="16"/>
  <c r="AL227" i="16"/>
  <c r="AZ223" i="16"/>
  <c r="BD223" i="16"/>
  <c r="AS223" i="16"/>
  <c r="AW223" i="16"/>
  <c r="AV223" i="16"/>
  <c r="AY223" i="16"/>
  <c r="AR223" i="16"/>
  <c r="AL223" i="16"/>
  <c r="BE219" i="16"/>
  <c r="BD219" i="16"/>
  <c r="AZ219" i="16"/>
  <c r="AR219" i="16"/>
  <c r="AV219" i="16"/>
  <c r="AS219" i="16"/>
  <c r="AW219" i="16"/>
  <c r="AY219" i="16"/>
  <c r="AL219" i="16"/>
  <c r="BE215" i="16"/>
  <c r="AZ215" i="16"/>
  <c r="BD215" i="16"/>
  <c r="AR215" i="16"/>
  <c r="AV215" i="16"/>
  <c r="AS215" i="16"/>
  <c r="AW215" i="16"/>
  <c r="AY215" i="16"/>
  <c r="AL215" i="16"/>
  <c r="BD206" i="16"/>
  <c r="AZ206" i="16"/>
  <c r="AR206" i="16"/>
  <c r="AV206" i="16"/>
  <c r="AW206" i="16"/>
  <c r="AY206" i="16"/>
  <c r="AL206" i="16"/>
  <c r="BD203" i="16"/>
  <c r="AZ203" i="16"/>
  <c r="AR203" i="16"/>
  <c r="AV203" i="16"/>
  <c r="AW203" i="16"/>
  <c r="AL203" i="16"/>
  <c r="AY203" i="16"/>
  <c r="AZ198" i="16"/>
  <c r="BD198" i="16"/>
  <c r="AR198" i="16"/>
  <c r="AV198" i="16"/>
  <c r="AS198" i="16"/>
  <c r="AW198" i="16"/>
  <c r="AY198" i="16"/>
  <c r="AL198" i="16"/>
  <c r="BD195" i="16"/>
  <c r="AZ195" i="16"/>
  <c r="AR195" i="16"/>
  <c r="AV195" i="16"/>
  <c r="AS195" i="16"/>
  <c r="AW195" i="16"/>
  <c r="AY195" i="16"/>
  <c r="AL195" i="16"/>
  <c r="BD192" i="16"/>
  <c r="AZ192" i="16"/>
  <c r="AR192" i="16"/>
  <c r="AV192" i="16"/>
  <c r="AW192" i="16"/>
  <c r="AL192" i="16"/>
  <c r="AY192" i="16"/>
  <c r="BD188" i="16"/>
  <c r="AZ188" i="16"/>
  <c r="AR188" i="16"/>
  <c r="AV188" i="16"/>
  <c r="AS188" i="16"/>
  <c r="AW188" i="16"/>
  <c r="AY188" i="16"/>
  <c r="AL188" i="16"/>
  <c r="AZ184" i="16"/>
  <c r="BD184" i="16"/>
  <c r="AR184" i="16"/>
  <c r="AV184" i="16"/>
  <c r="AS184" i="16"/>
  <c r="AW184" i="16"/>
  <c r="AY184" i="16"/>
  <c r="AL184" i="16"/>
  <c r="AZ182" i="16"/>
  <c r="BD182" i="16"/>
  <c r="AR182" i="16"/>
  <c r="AV182" i="16"/>
  <c r="AW182" i="16"/>
  <c r="AY182" i="16"/>
  <c r="AL182" i="16"/>
  <c r="AZ178" i="16"/>
  <c r="BD178" i="16"/>
  <c r="AR178" i="16"/>
  <c r="AV178" i="16"/>
  <c r="AS178" i="16"/>
  <c r="AW178" i="16"/>
  <c r="AL178" i="16"/>
  <c r="AY178" i="16"/>
  <c r="BD175" i="16"/>
  <c r="AZ175" i="16"/>
  <c r="AR175" i="16"/>
  <c r="AV175" i="16"/>
  <c r="AW175" i="16"/>
  <c r="AY175" i="16"/>
  <c r="AL175" i="16"/>
  <c r="AZ168" i="16"/>
  <c r="BD168" i="16"/>
  <c r="AY168" i="16"/>
  <c r="AR168" i="16"/>
  <c r="AV168" i="16"/>
  <c r="AW168" i="16"/>
  <c r="AL168" i="16"/>
  <c r="AZ164" i="16"/>
  <c r="BD164" i="16"/>
  <c r="AY164" i="16"/>
  <c r="AR164" i="16"/>
  <c r="AV164" i="16"/>
  <c r="AS164" i="16"/>
  <c r="AW164" i="16"/>
  <c r="AL164" i="16"/>
  <c r="AZ160" i="16"/>
  <c r="BD160" i="16"/>
  <c r="AY160" i="16"/>
  <c r="AR160" i="16"/>
  <c r="AV160" i="16"/>
  <c r="AS160" i="16"/>
  <c r="AW160" i="16"/>
  <c r="AL160" i="16"/>
  <c r="BD157" i="16"/>
  <c r="AZ157" i="16"/>
  <c r="AY157" i="16"/>
  <c r="AR157" i="16"/>
  <c r="AV157" i="16"/>
  <c r="AS157" i="16"/>
  <c r="AW157" i="16"/>
  <c r="AL157" i="16"/>
  <c r="BD151" i="16"/>
  <c r="AZ151" i="16"/>
  <c r="AY151" i="16"/>
  <c r="AR151" i="16"/>
  <c r="AV151" i="16"/>
  <c r="AS151" i="16"/>
  <c r="AW151" i="16"/>
  <c r="AL151" i="16"/>
  <c r="AZ148" i="16"/>
  <c r="BD148" i="16"/>
  <c r="AY148" i="16"/>
  <c r="AR148" i="16"/>
  <c r="AV148" i="16"/>
  <c r="AS148" i="16"/>
  <c r="AW148" i="16"/>
  <c r="AL148" i="16"/>
  <c r="BD144" i="16"/>
  <c r="AZ144" i="16"/>
  <c r="AY144" i="16"/>
  <c r="AR144" i="16"/>
  <c r="AV144" i="16"/>
  <c r="AW144" i="16"/>
  <c r="AL144" i="16"/>
  <c r="AZ140" i="16"/>
  <c r="BD140" i="16"/>
  <c r="AY140" i="16"/>
  <c r="AR140" i="16"/>
  <c r="AV140" i="16"/>
  <c r="AS140" i="16"/>
  <c r="AW140" i="16"/>
  <c r="AL140" i="16"/>
  <c r="BD136" i="16"/>
  <c r="AZ136" i="16"/>
  <c r="AY136" i="16"/>
  <c r="AR136" i="16"/>
  <c r="AV136" i="16"/>
  <c r="AS136" i="16"/>
  <c r="AW136" i="16"/>
  <c r="AL136" i="16"/>
  <c r="BD133" i="16"/>
  <c r="AZ133" i="16"/>
  <c r="AY133" i="16"/>
  <c r="AR133" i="16"/>
  <c r="AV133" i="16"/>
  <c r="AW133" i="16"/>
  <c r="AL133" i="16"/>
  <c r="BD129" i="16"/>
  <c r="BE129" i="16"/>
  <c r="AZ129" i="16"/>
  <c r="AY129" i="16"/>
  <c r="AR129" i="16"/>
  <c r="AV129" i="16"/>
  <c r="AS129" i="16"/>
  <c r="AW129" i="16"/>
  <c r="AL129" i="16"/>
  <c r="AZ125" i="16"/>
  <c r="BD125" i="16"/>
  <c r="AY125" i="16"/>
  <c r="AR125" i="16"/>
  <c r="AV125" i="16"/>
  <c r="AW125" i="16"/>
  <c r="AL125" i="16"/>
  <c r="BD122" i="16"/>
  <c r="AZ122" i="16"/>
  <c r="AY122" i="16"/>
  <c r="AR122" i="16"/>
  <c r="AV122" i="16"/>
  <c r="AS122" i="16"/>
  <c r="AW122" i="16"/>
  <c r="AL122" i="16"/>
  <c r="AZ118" i="16"/>
  <c r="BD118" i="16"/>
  <c r="AY118" i="16"/>
  <c r="AR118" i="16"/>
  <c r="AV118" i="16"/>
  <c r="AS118" i="16"/>
  <c r="AW118" i="16"/>
  <c r="AL118" i="16"/>
  <c r="BD114" i="16"/>
  <c r="AZ114" i="16"/>
  <c r="AY114" i="16"/>
  <c r="AR114" i="16"/>
  <c r="AV114" i="16"/>
  <c r="AW114" i="16"/>
  <c r="AL114" i="16"/>
  <c r="AZ108" i="16"/>
  <c r="BD108" i="16"/>
  <c r="AY108" i="16"/>
  <c r="AR108" i="16"/>
  <c r="AV108" i="16"/>
  <c r="AS108" i="16"/>
  <c r="AW108" i="16"/>
  <c r="AL108" i="16"/>
  <c r="BD101" i="16"/>
  <c r="AZ101" i="16"/>
  <c r="AY101" i="16"/>
  <c r="AR101" i="16"/>
  <c r="AV101" i="16"/>
  <c r="AW101" i="16"/>
  <c r="AL101" i="16"/>
  <c r="BE97" i="16"/>
  <c r="AZ97" i="16"/>
  <c r="BD97" i="16"/>
  <c r="AY97" i="16"/>
  <c r="AR97" i="16"/>
  <c r="AV97" i="16"/>
  <c r="AW97" i="16"/>
  <c r="AL97" i="16"/>
  <c r="AZ93" i="16"/>
  <c r="BD93" i="16"/>
  <c r="AY93" i="16"/>
  <c r="AR93" i="16"/>
  <c r="AV93" i="16"/>
  <c r="AS93" i="16"/>
  <c r="AW93" i="16"/>
  <c r="AL93" i="16"/>
  <c r="BE89" i="16"/>
  <c r="BD89" i="16"/>
  <c r="AY89" i="16"/>
  <c r="AR89" i="16"/>
  <c r="AV89" i="16"/>
  <c r="AS89" i="16"/>
  <c r="AW89" i="16"/>
  <c r="AL89" i="16"/>
  <c r="BD85" i="16"/>
  <c r="BF85" i="16"/>
  <c r="AZ85" i="16"/>
  <c r="AY85" i="16"/>
  <c r="AR85" i="16"/>
  <c r="AV85" i="16"/>
  <c r="AS85" i="16"/>
  <c r="AW85" i="16"/>
  <c r="AL85" i="16"/>
  <c r="AZ82" i="16"/>
  <c r="BD82" i="16"/>
  <c r="BB82" i="16"/>
  <c r="AY82" i="16"/>
  <c r="AR82" i="16"/>
  <c r="AV82" i="16"/>
  <c r="AW82" i="16"/>
  <c r="AL82" i="16"/>
  <c r="BG79" i="16"/>
  <c r="AZ79" i="16"/>
  <c r="BD79" i="16"/>
  <c r="AY79" i="16"/>
  <c r="AR79" i="16"/>
  <c r="AV79" i="16"/>
  <c r="AW79" i="16"/>
  <c r="AL79" i="16"/>
  <c r="AZ75" i="16"/>
  <c r="AY75" i="16"/>
  <c r="AR75" i="16"/>
  <c r="AV75" i="16"/>
  <c r="AW75" i="16"/>
  <c r="AL75" i="16"/>
  <c r="BD72" i="16"/>
  <c r="AY72" i="16"/>
  <c r="AR72" i="16"/>
  <c r="AV72" i="16"/>
  <c r="AS72" i="16"/>
  <c r="AW72" i="16"/>
  <c r="AX72" i="16"/>
  <c r="AL72" i="16"/>
  <c r="AZ68" i="16"/>
  <c r="BF68" i="16"/>
  <c r="BC68" i="16"/>
  <c r="BD68" i="16"/>
  <c r="AU68" i="16"/>
  <c r="AY68" i="16"/>
  <c r="AR68" i="16"/>
  <c r="AV68" i="16"/>
  <c r="AS68" i="16"/>
  <c r="AW68" i="16"/>
  <c r="AT68" i="16"/>
  <c r="AX68" i="16"/>
  <c r="AL68" i="16"/>
  <c r="BD63" i="16"/>
  <c r="BE63" i="16"/>
  <c r="AR63" i="16"/>
  <c r="AV63" i="16"/>
  <c r="AW63" i="16"/>
  <c r="AX63" i="16"/>
  <c r="AY63" i="16"/>
  <c r="AL63" i="16"/>
  <c r="BD60" i="16"/>
  <c r="AR60" i="16"/>
  <c r="AV60" i="16"/>
  <c r="AS60" i="16"/>
  <c r="AW60" i="16"/>
  <c r="AX60" i="16"/>
  <c r="AY60" i="16"/>
  <c r="AL60" i="16"/>
  <c r="BE52" i="16"/>
  <c r="BD52" i="16"/>
  <c r="AR52" i="16"/>
  <c r="AV52" i="16"/>
  <c r="AS52" i="16"/>
  <c r="AW52" i="16"/>
  <c r="AY52" i="16"/>
  <c r="AL52" i="16"/>
  <c r="BD50" i="16"/>
  <c r="BE50" i="16"/>
  <c r="AR50" i="16"/>
  <c r="AV50" i="16"/>
  <c r="AS50" i="16"/>
  <c r="AW50" i="16"/>
  <c r="AY50" i="16"/>
  <c r="AL50" i="16"/>
  <c r="BD41" i="16"/>
  <c r="BE41" i="16"/>
  <c r="AR41" i="16"/>
  <c r="AV41" i="16"/>
  <c r="AS41" i="16"/>
  <c r="AW41" i="16"/>
  <c r="AY41" i="16"/>
  <c r="AL41" i="16"/>
  <c r="BD37" i="16"/>
  <c r="AR37" i="16"/>
  <c r="AV37" i="16"/>
  <c r="AS37" i="16"/>
  <c r="AW37" i="16"/>
  <c r="AX37" i="16"/>
  <c r="AY37" i="16"/>
  <c r="AL37" i="16"/>
  <c r="BD34" i="16"/>
  <c r="BE34" i="16"/>
  <c r="AR34" i="16"/>
  <c r="AV34" i="16"/>
  <c r="AS34" i="16"/>
  <c r="AW34" i="16"/>
  <c r="AY34" i="16"/>
  <c r="AQ34" i="16"/>
  <c r="AL34" i="16"/>
  <c r="BE31" i="16"/>
  <c r="BD31" i="16"/>
  <c r="AR31" i="16"/>
  <c r="AV31" i="16"/>
  <c r="AS31" i="16"/>
  <c r="AW31" i="16"/>
  <c r="AX31" i="16"/>
  <c r="AY31" i="16"/>
  <c r="AL31" i="16"/>
  <c r="BE28" i="16"/>
  <c r="BD28" i="16"/>
  <c r="AR28" i="16"/>
  <c r="AV28" i="16"/>
  <c r="AS28" i="16"/>
  <c r="AW28" i="16"/>
  <c r="AL28" i="16"/>
  <c r="BE25" i="16"/>
  <c r="BC25" i="16"/>
  <c r="BA25" i="16"/>
  <c r="AR25" i="16"/>
  <c r="AV25" i="16"/>
  <c r="AS25" i="16"/>
  <c r="AW25" i="16"/>
  <c r="AT25" i="16"/>
  <c r="AX25" i="16"/>
  <c r="AU25" i="16"/>
  <c r="AY25" i="16"/>
  <c r="AL25" i="16"/>
  <c r="AK25" i="16"/>
  <c r="BD23" i="16"/>
  <c r="BE23" i="16"/>
  <c r="AR23" i="16"/>
  <c r="AV23" i="16"/>
  <c r="AS23" i="16"/>
  <c r="AW23" i="16"/>
  <c r="AL23" i="16"/>
  <c r="BE19" i="16"/>
  <c r="BD19" i="16"/>
  <c r="AR19" i="16"/>
  <c r="AV19" i="16"/>
  <c r="AS19" i="16"/>
  <c r="AW19" i="16"/>
  <c r="AL19" i="16"/>
  <c r="BE16" i="16"/>
  <c r="BD16" i="16"/>
  <c r="AR16" i="16"/>
  <c r="AV16" i="16"/>
  <c r="AS16" i="16"/>
  <c r="AW16" i="16"/>
  <c r="AL16" i="16"/>
  <c r="BD14" i="16"/>
  <c r="BE14" i="16"/>
  <c r="AR14" i="16"/>
  <c r="AV14" i="16"/>
  <c r="AS14" i="16"/>
  <c r="AW14" i="16"/>
  <c r="AQ14" i="16"/>
  <c r="AL14" i="16"/>
  <c r="BD10" i="16"/>
  <c r="BE10" i="16"/>
  <c r="AR10" i="16"/>
  <c r="AV10" i="16"/>
  <c r="AS10" i="16"/>
  <c r="AW10" i="16"/>
  <c r="AL10" i="16"/>
  <c r="AZ7" i="16"/>
  <c r="BD7" i="16"/>
  <c r="BG7" i="16"/>
  <c r="AV7" i="16"/>
  <c r="AW7" i="16"/>
  <c r="AL7" i="16"/>
  <c r="BD5" i="16"/>
  <c r="BE5" i="16"/>
  <c r="AS5" i="16"/>
  <c r="AR5" i="16"/>
  <c r="AW5" i="16"/>
  <c r="AV5" i="16"/>
  <c r="AL5" i="16"/>
  <c r="BE11" i="16"/>
  <c r="BD11" i="16"/>
  <c r="AQ11" i="16"/>
  <c r="AY11" i="16"/>
  <c r="AR11" i="16"/>
  <c r="AV11" i="16"/>
  <c r="AS11" i="16"/>
  <c r="AW11" i="16"/>
  <c r="AL11" i="16"/>
  <c r="BD6" i="16"/>
  <c r="BE6" i="16"/>
  <c r="AW6" i="16"/>
  <c r="AR6" i="16"/>
  <c r="AS6" i="16"/>
  <c r="AV6" i="16"/>
  <c r="AL6" i="16"/>
  <c r="AR380" i="16"/>
  <c r="AV380" i="16"/>
  <c r="AT380" i="16"/>
  <c r="AY380" i="16"/>
  <c r="AK380" i="16"/>
  <c r="AL380" i="16"/>
  <c r="BD393" i="16"/>
  <c r="AT393" i="16"/>
  <c r="AY393" i="16"/>
  <c r="AR393" i="16"/>
  <c r="AV393" i="16"/>
  <c r="AK393" i="16"/>
  <c r="AL393" i="16"/>
  <c r="BD401" i="16"/>
  <c r="AT401" i="16"/>
  <c r="AY401" i="16"/>
  <c r="AR401" i="16"/>
  <c r="AV401" i="16"/>
  <c r="AL401" i="16"/>
  <c r="AK401" i="16"/>
  <c r="BC410" i="16"/>
  <c r="AR410" i="16"/>
  <c r="AY410" i="16"/>
  <c r="AK410" i="16"/>
  <c r="AZ418" i="16"/>
  <c r="BD418" i="16"/>
  <c r="BG418" i="16"/>
  <c r="AV418" i="16"/>
  <c r="AY418" i="16"/>
  <c r="AL418" i="16"/>
  <c r="BG424" i="16"/>
  <c r="AZ424" i="16"/>
  <c r="BD424" i="16"/>
  <c r="AV424" i="16"/>
  <c r="AY424" i="16"/>
  <c r="AL424" i="16"/>
  <c r="BG432" i="16"/>
  <c r="AZ432" i="16"/>
  <c r="BD432" i="16"/>
  <c r="AV432" i="16"/>
  <c r="AY432" i="16"/>
  <c r="AL432" i="16"/>
  <c r="AK432" i="16"/>
  <c r="AR443" i="16"/>
  <c r="AV443" i="16"/>
  <c r="AY443" i="16"/>
  <c r="AL443" i="16"/>
  <c r="AK443" i="16"/>
  <c r="BC455" i="16"/>
  <c r="BD455" i="16"/>
  <c r="AR455" i="16"/>
  <c r="AV455" i="16"/>
  <c r="AY455" i="16"/>
  <c r="AT455" i="16"/>
  <c r="AL455" i="16"/>
  <c r="BI393" i="16"/>
  <c r="BI401" i="16"/>
  <c r="BI459" i="16"/>
  <c r="BI463" i="16"/>
  <c r="BI380" i="16"/>
  <c r="BC473" i="16"/>
  <c r="AZ473" i="16"/>
  <c r="AR473" i="16"/>
  <c r="AV473" i="16"/>
  <c r="AW473" i="16"/>
  <c r="AY473" i="16"/>
  <c r="AL473" i="16"/>
  <c r="AK473" i="16"/>
  <c r="BC470" i="16"/>
  <c r="AS470" i="16"/>
  <c r="AL470" i="16"/>
  <c r="AK470" i="16"/>
  <c r="AU470" i="16"/>
  <c r="AV470" i="16"/>
  <c r="AY470" i="16"/>
  <c r="AR470" i="16"/>
  <c r="BC466" i="16"/>
  <c r="BG466" i="16"/>
  <c r="AS466" i="16"/>
  <c r="AW466" i="16"/>
  <c r="AX466" i="16"/>
  <c r="AL466" i="16"/>
  <c r="AK466" i="16"/>
  <c r="AU466" i="16"/>
  <c r="AV466" i="16"/>
  <c r="AY466" i="16"/>
  <c r="AR466" i="16"/>
  <c r="BI309" i="16"/>
  <c r="BI303" i="16"/>
  <c r="BI299" i="16"/>
  <c r="BI296" i="16"/>
  <c r="BI292" i="16"/>
  <c r="BI288" i="16"/>
  <c r="BI282" i="16"/>
  <c r="BI276" i="16"/>
  <c r="BI271" i="16"/>
  <c r="BI266" i="16"/>
  <c r="BI263" i="16"/>
  <c r="BI261" i="16"/>
  <c r="BI258" i="16"/>
  <c r="BI254" i="16"/>
  <c r="BI251" i="16"/>
  <c r="BI248" i="16"/>
  <c r="BI239" i="16"/>
  <c r="BI234" i="16"/>
  <c r="BI230" i="16"/>
  <c r="BI226" i="16"/>
  <c r="BI222" i="16"/>
  <c r="BI218" i="16"/>
  <c r="BI214" i="16"/>
  <c r="BI209" i="16"/>
  <c r="BI202" i="16"/>
  <c r="BI194" i="16"/>
  <c r="BI191" i="16"/>
  <c r="BI187" i="16"/>
  <c r="BI181" i="16"/>
  <c r="BI177" i="16"/>
  <c r="BI174" i="16"/>
  <c r="BI171" i="16"/>
  <c r="BI167" i="16"/>
  <c r="BI163" i="16"/>
  <c r="BI159" i="16"/>
  <c r="BI156" i="16"/>
  <c r="BI153" i="16"/>
  <c r="BI150" i="16"/>
  <c r="BI147" i="16"/>
  <c r="BI143" i="16"/>
  <c r="BI139" i="16"/>
  <c r="BI135" i="16"/>
  <c r="BI132" i="16"/>
  <c r="BI128" i="16"/>
  <c r="BI121" i="16"/>
  <c r="BI117" i="16"/>
  <c r="BI113" i="16"/>
  <c r="BI110" i="16"/>
  <c r="BI107" i="16"/>
  <c r="BI104" i="16"/>
  <c r="BI100" i="16"/>
  <c r="BI96" i="16"/>
  <c r="BI92" i="16"/>
  <c r="BI88" i="16"/>
  <c r="BI84" i="16"/>
  <c r="BI81" i="16"/>
  <c r="BI78" i="16"/>
  <c r="BI74" i="16"/>
  <c r="BI67" i="16"/>
  <c r="BI62" i="16"/>
  <c r="BI55" i="16"/>
  <c r="BI51" i="16"/>
  <c r="BI49" i="16"/>
  <c r="BI46" i="16"/>
  <c r="BI43" i="16"/>
  <c r="BI40" i="16"/>
  <c r="BI36" i="16"/>
  <c r="BI33" i="16"/>
  <c r="BI30" i="16"/>
  <c r="BI27" i="16"/>
  <c r="BI24" i="16"/>
  <c r="BI22" i="16"/>
  <c r="BD9" i="16"/>
  <c r="BE9" i="16"/>
  <c r="AS9" i="16"/>
  <c r="AW9" i="16"/>
  <c r="AR9" i="16"/>
  <c r="AV9" i="16"/>
  <c r="AL9" i="16"/>
  <c r="AT381" i="16"/>
  <c r="AY381" i="16"/>
  <c r="AR381" i="16"/>
  <c r="AV381" i="16"/>
  <c r="AL381" i="16"/>
  <c r="AK381" i="16"/>
  <c r="BD385" i="16"/>
  <c r="AX385" i="16"/>
  <c r="AY385" i="16"/>
  <c r="AR385" i="16"/>
  <c r="AV385" i="16"/>
  <c r="AL385" i="16"/>
  <c r="AK385" i="16"/>
  <c r="BD390" i="16"/>
  <c r="AR390" i="16"/>
  <c r="AV390" i="16"/>
  <c r="AL390" i="16"/>
  <c r="AK390" i="16"/>
  <c r="AY390" i="16"/>
  <c r="BD395" i="16"/>
  <c r="AR395" i="16"/>
  <c r="AV395" i="16"/>
  <c r="AL395" i="16"/>
  <c r="AK395" i="16"/>
  <c r="AT395" i="16"/>
  <c r="AY395" i="16"/>
  <c r="BD404" i="16"/>
  <c r="BC404" i="16"/>
  <c r="AY404" i="16"/>
  <c r="AR404" i="16"/>
  <c r="AV404" i="16"/>
  <c r="AK404" i="16"/>
  <c r="AT404" i="16"/>
  <c r="BG412" i="16"/>
  <c r="AZ412" i="16"/>
  <c r="BD412" i="16"/>
  <c r="AL412" i="16"/>
  <c r="AY412" i="16"/>
  <c r="AV412" i="16"/>
  <c r="BD419" i="16"/>
  <c r="AT419" i="16"/>
  <c r="AX419" i="16"/>
  <c r="AL419" i="16"/>
  <c r="AK419" i="16"/>
  <c r="AY419" i="16"/>
  <c r="AR419" i="16"/>
  <c r="AV419" i="16"/>
  <c r="AZ426" i="16"/>
  <c r="BD426" i="16"/>
  <c r="BG426" i="16"/>
  <c r="AL426" i="16"/>
  <c r="AY426" i="16"/>
  <c r="AV426" i="16"/>
  <c r="AZ434" i="16"/>
  <c r="BD434" i="16"/>
  <c r="BG434" i="16"/>
  <c r="AL434" i="16"/>
  <c r="AK434" i="16"/>
  <c r="AY434" i="16"/>
  <c r="AV434" i="16"/>
  <c r="BD449" i="16"/>
  <c r="AL449" i="16"/>
  <c r="AK449" i="16"/>
  <c r="AU449" i="16"/>
  <c r="AV449" i="16"/>
  <c r="AW449" i="16"/>
  <c r="AR449" i="16"/>
  <c r="AL457" i="16"/>
  <c r="AK457" i="16"/>
  <c r="AY457" i="16"/>
  <c r="AV457" i="16"/>
  <c r="AR457" i="16"/>
  <c r="BG460" i="16"/>
  <c r="BC460" i="16"/>
  <c r="AY460" i="16"/>
  <c r="AR460" i="16"/>
  <c r="AV460" i="16"/>
  <c r="AS460" i="16"/>
  <c r="AW460" i="16"/>
  <c r="AL460" i="16"/>
  <c r="AK460" i="16"/>
  <c r="BH309" i="16"/>
  <c r="BH303" i="16"/>
  <c r="BH299" i="16"/>
  <c r="BH296" i="16"/>
  <c r="BH292" i="16"/>
  <c r="BH288" i="16"/>
  <c r="BH282" i="16"/>
  <c r="BH276" i="16"/>
  <c r="BH271" i="16"/>
  <c r="BH266" i="16"/>
  <c r="BH263" i="16"/>
  <c r="BH261" i="16"/>
  <c r="BH258" i="16"/>
  <c r="BH254" i="16"/>
  <c r="BH251" i="16"/>
  <c r="BH248" i="16"/>
  <c r="BH239" i="16"/>
  <c r="BH234" i="16"/>
  <c r="BH230" i="16"/>
  <c r="BH226" i="16"/>
  <c r="BH222" i="16"/>
  <c r="BH218" i="16"/>
  <c r="BH214" i="16"/>
  <c r="BH209" i="16"/>
  <c r="BH202" i="16"/>
  <c r="BH194" i="16"/>
  <c r="BH191" i="16"/>
  <c r="BH187" i="16"/>
  <c r="BH181" i="16"/>
  <c r="BH177" i="16"/>
  <c r="BH174" i="16"/>
  <c r="BH171" i="16"/>
  <c r="BH167" i="16"/>
  <c r="BH163" i="16"/>
  <c r="BH159" i="16"/>
  <c r="BH156" i="16"/>
  <c r="BH153" i="16"/>
  <c r="BH150" i="16"/>
  <c r="BH147" i="16"/>
  <c r="BH143" i="16"/>
  <c r="BH139" i="16"/>
  <c r="BH135" i="16"/>
  <c r="BH132" i="16"/>
  <c r="BH128" i="16"/>
  <c r="BH121" i="16"/>
  <c r="BH117" i="16"/>
  <c r="BH113" i="16"/>
  <c r="BH110" i="16"/>
  <c r="BH107" i="16"/>
  <c r="BH104" i="16"/>
  <c r="BH100" i="16"/>
  <c r="BH96" i="16"/>
  <c r="BH92" i="16"/>
  <c r="BH88" i="16"/>
  <c r="BH84" i="16"/>
  <c r="BH81" i="16"/>
  <c r="BH78" i="16"/>
  <c r="BH74" i="16"/>
  <c r="BH67" i="16"/>
  <c r="BH62" i="16"/>
  <c r="BH55" i="16"/>
  <c r="BH51" i="16"/>
  <c r="BH49" i="16"/>
  <c r="BH46" i="16"/>
  <c r="BH43" i="16"/>
  <c r="BH40" i="16"/>
  <c r="BH36" i="16"/>
  <c r="BH33" i="16"/>
  <c r="BH30" i="16"/>
  <c r="BH27" i="16"/>
  <c r="BH24" i="16"/>
  <c r="BH22" i="16"/>
  <c r="AL477" i="16"/>
  <c r="AK477" i="16"/>
  <c r="AY477" i="16"/>
  <c r="AR477" i="16"/>
  <c r="AV477" i="16"/>
  <c r="BD386" i="16"/>
  <c r="AX386" i="16"/>
  <c r="AY386" i="16"/>
  <c r="AV386" i="16"/>
  <c r="AL386" i="16"/>
  <c r="AK386" i="16"/>
  <c r="AR386" i="16"/>
  <c r="BD391" i="16"/>
  <c r="AY391" i="16"/>
  <c r="AR391" i="16"/>
  <c r="AL391" i="16"/>
  <c r="AK391" i="16"/>
  <c r="AT391" i="16"/>
  <c r="AV391" i="16"/>
  <c r="BD396" i="16"/>
  <c r="AY396" i="16"/>
  <c r="AR396" i="16"/>
  <c r="AV396" i="16"/>
  <c r="AL396" i="16"/>
  <c r="AK396" i="16"/>
  <c r="AT396" i="16"/>
  <c r="BC405" i="16"/>
  <c r="AY405" i="16"/>
  <c r="AR405" i="16"/>
  <c r="AL405" i="16"/>
  <c r="AK405" i="16"/>
  <c r="AZ413" i="16"/>
  <c r="BG413" i="16"/>
  <c r="AL413" i="16"/>
  <c r="AY413" i="16"/>
  <c r="AV413" i="16"/>
  <c r="BD420" i="16"/>
  <c r="AT420" i="16"/>
  <c r="AX420" i="16"/>
  <c r="AL420" i="16"/>
  <c r="AK420" i="16"/>
  <c r="AY420" i="16"/>
  <c r="AR420" i="16"/>
  <c r="AV420" i="16"/>
  <c r="BG427" i="16"/>
  <c r="AZ427" i="16"/>
  <c r="BD427" i="16"/>
  <c r="AL427" i="16"/>
  <c r="AY427" i="16"/>
  <c r="AV427" i="16"/>
  <c r="BG435" i="16"/>
  <c r="AZ435" i="16"/>
  <c r="BD435" i="16"/>
  <c r="AL435" i="16"/>
  <c r="AK435" i="16"/>
  <c r="AY435" i="16"/>
  <c r="AV435" i="16"/>
  <c r="BD450" i="16"/>
  <c r="AW450" i="16"/>
  <c r="AL450" i="16"/>
  <c r="AK450" i="16"/>
  <c r="AU450" i="16"/>
  <c r="AV450" i="16"/>
  <c r="AR450" i="16"/>
  <c r="BI457" i="16"/>
  <c r="BI390" i="16"/>
  <c r="BJ396" i="16"/>
  <c r="BI460" i="16"/>
  <c r="BH307" i="16"/>
  <c r="BH304" i="16"/>
  <c r="BH300" i="16"/>
  <c r="BH293" i="16"/>
  <c r="BH289" i="16"/>
  <c r="BH283" i="16"/>
  <c r="BH279" i="16"/>
  <c r="BH277" i="16"/>
  <c r="BH273" i="16"/>
  <c r="BH272" i="16"/>
  <c r="BH267" i="16"/>
  <c r="BH262" i="16"/>
  <c r="BH255" i="16"/>
  <c r="BH252" i="16"/>
  <c r="BH246" i="16"/>
  <c r="BH243" i="16"/>
  <c r="BH240" i="16"/>
  <c r="BH238" i="16"/>
  <c r="BH235" i="16"/>
  <c r="BH231" i="16"/>
  <c r="BH227" i="16"/>
  <c r="BH223" i="16"/>
  <c r="BH219" i="16"/>
  <c r="BH215" i="16"/>
  <c r="BH206" i="16"/>
  <c r="BH203" i="16"/>
  <c r="BH198" i="16"/>
  <c r="BH195" i="16"/>
  <c r="BH192" i="16"/>
  <c r="BH188" i="16"/>
  <c r="BH184" i="16"/>
  <c r="BH182" i="16"/>
  <c r="BH178" i="16"/>
  <c r="BH175" i="16"/>
  <c r="BH168" i="16"/>
  <c r="BH164" i="16"/>
  <c r="BH160" i="16"/>
  <c r="BH157" i="16"/>
  <c r="BH151" i="16"/>
  <c r="BH148" i="16"/>
  <c r="BH144" i="16"/>
  <c r="BH140" i="16"/>
  <c r="BH136" i="16"/>
  <c r="BH133" i="16"/>
  <c r="BH129" i="16"/>
  <c r="BH125" i="16"/>
  <c r="BH122" i="16"/>
  <c r="BH118" i="16"/>
  <c r="BH114" i="16"/>
  <c r="BH108" i="16"/>
  <c r="BH101" i="16"/>
  <c r="BH97" i="16"/>
  <c r="BH93" i="16"/>
  <c r="BH89" i="16"/>
  <c r="BH85" i="16"/>
  <c r="BH82" i="16"/>
  <c r="BH79" i="16"/>
  <c r="BH75" i="16"/>
  <c r="BH72" i="16"/>
  <c r="BH68" i="16"/>
  <c r="BH63" i="16"/>
  <c r="BH60" i="16"/>
  <c r="BH52" i="16"/>
  <c r="BH50" i="16"/>
  <c r="BH41" i="16"/>
  <c r="BH37" i="16"/>
  <c r="BH34" i="16"/>
  <c r="BH31" i="16"/>
  <c r="BH28" i="16"/>
  <c r="BH25" i="16"/>
  <c r="BH23" i="16"/>
  <c r="BH19" i="16"/>
  <c r="BH16" i="16"/>
  <c r="BH14" i="16"/>
  <c r="BH10" i="16"/>
  <c r="BH7" i="16"/>
  <c r="BH5" i="16"/>
  <c r="BH11" i="16"/>
  <c r="BH6" i="16"/>
  <c r="BH380" i="16"/>
  <c r="BH393" i="16"/>
  <c r="BH401" i="16"/>
  <c r="BH410" i="16"/>
  <c r="BH418" i="16"/>
  <c r="BH424" i="16"/>
  <c r="BH432" i="16"/>
  <c r="BH443" i="16"/>
  <c r="BH455" i="16"/>
  <c r="BI395" i="16"/>
  <c r="BI409" i="16"/>
  <c r="BI417" i="16"/>
  <c r="BI423" i="16"/>
  <c r="BI431" i="16"/>
  <c r="BI439" i="16"/>
  <c r="BI454" i="16"/>
  <c r="BJ460" i="16"/>
  <c r="BC471" i="16"/>
  <c r="AZ471" i="16"/>
  <c r="BF471" i="16"/>
  <c r="AT471" i="16"/>
  <c r="AL471" i="16"/>
  <c r="AR471" i="16"/>
  <c r="AS471" i="16"/>
  <c r="AV471" i="16"/>
  <c r="AW471" i="16"/>
  <c r="AR469" i="16"/>
  <c r="BC469" i="16"/>
  <c r="AZ469" i="16"/>
  <c r="AX469" i="16"/>
  <c r="AL469" i="16"/>
  <c r="AK469" i="16"/>
  <c r="AS469" i="16"/>
  <c r="AY469" i="16"/>
  <c r="AU469" i="16"/>
  <c r="AV469" i="16"/>
  <c r="BC465" i="16"/>
  <c r="BG465" i="16"/>
  <c r="AX465" i="16"/>
  <c r="AL465" i="16"/>
  <c r="AK465" i="16"/>
  <c r="AY465" i="16"/>
  <c r="AV465" i="16"/>
  <c r="AW465" i="16"/>
  <c r="AR465" i="16"/>
  <c r="AS465" i="16"/>
  <c r="BD305" i="16"/>
  <c r="BE305" i="16"/>
  <c r="AS305" i="16"/>
  <c r="AW305" i="16"/>
  <c r="AY305" i="16"/>
  <c r="AR305" i="16"/>
  <c r="AL305" i="16"/>
  <c r="AV305" i="16"/>
  <c r="BD301" i="16"/>
  <c r="BE301" i="16"/>
  <c r="AS301" i="16"/>
  <c r="AW301" i="16"/>
  <c r="AX301" i="16"/>
  <c r="AY301" i="16"/>
  <c r="AR301" i="16"/>
  <c r="AV301" i="16"/>
  <c r="AL301" i="16"/>
  <c r="BD297" i="16"/>
  <c r="BE297" i="16"/>
  <c r="AS297" i="16"/>
  <c r="AW297" i="16"/>
  <c r="AY297" i="16"/>
  <c r="AV297" i="16"/>
  <c r="AL297" i="16"/>
  <c r="AR297" i="16"/>
  <c r="BD294" i="16"/>
  <c r="BE294" i="16"/>
  <c r="AS294" i="16"/>
  <c r="AW294" i="16"/>
  <c r="AL294" i="16"/>
  <c r="AR294" i="16"/>
  <c r="AV294" i="16"/>
  <c r="BD290" i="16"/>
  <c r="BE290" i="16"/>
  <c r="AS290" i="16"/>
  <c r="AW290" i="16"/>
  <c r="AR290" i="16"/>
  <c r="AL290" i="16"/>
  <c r="AV290" i="16"/>
  <c r="BD286" i="16"/>
  <c r="BE286" i="16"/>
  <c r="AS286" i="16"/>
  <c r="AW286" i="16"/>
  <c r="AY286" i="16"/>
  <c r="AR286" i="16"/>
  <c r="AV286" i="16"/>
  <c r="AL286" i="16"/>
  <c r="BD284" i="16"/>
  <c r="BE284" i="16"/>
  <c r="AS284" i="16"/>
  <c r="AW284" i="16"/>
  <c r="AQ284" i="16"/>
  <c r="AY284" i="16"/>
  <c r="AV284" i="16"/>
  <c r="AL284" i="16"/>
  <c r="AR284" i="16"/>
  <c r="AZ280" i="16"/>
  <c r="BD280" i="16"/>
  <c r="AS280" i="16"/>
  <c r="AW280" i="16"/>
  <c r="AY280" i="16"/>
  <c r="AL280" i="16"/>
  <c r="AR280" i="16"/>
  <c r="AV280" i="16"/>
  <c r="BD278" i="16"/>
  <c r="BE278" i="16"/>
  <c r="AS278" i="16"/>
  <c r="AW278" i="16"/>
  <c r="AQ278" i="16"/>
  <c r="AY278" i="16"/>
  <c r="AR278" i="16"/>
  <c r="AL278" i="16"/>
  <c r="AV278" i="16"/>
  <c r="BD274" i="16"/>
  <c r="AS274" i="16"/>
  <c r="AW274" i="16"/>
  <c r="AX274" i="16"/>
  <c r="AY274" i="16"/>
  <c r="AR274" i="16"/>
  <c r="AV274" i="16"/>
  <c r="AL274" i="16"/>
  <c r="AZ268" i="16"/>
  <c r="BD268" i="16"/>
  <c r="AS268" i="16"/>
  <c r="AW268" i="16"/>
  <c r="AY268" i="16"/>
  <c r="AR268" i="16"/>
  <c r="AL268" i="16"/>
  <c r="AV268" i="16"/>
  <c r="AZ264" i="16"/>
  <c r="BD264" i="16"/>
  <c r="AS264" i="16"/>
  <c r="AW264" i="16"/>
  <c r="AY264" i="16"/>
  <c r="AR264" i="16"/>
  <c r="AV264" i="16"/>
  <c r="AL264" i="16"/>
  <c r="BD259" i="16"/>
  <c r="BE259" i="16"/>
  <c r="AW259" i="16"/>
  <c r="AY259" i="16"/>
  <c r="AL259" i="16"/>
  <c r="AR259" i="16"/>
  <c r="AV259" i="16"/>
  <c r="BD256" i="16"/>
  <c r="AS256" i="16"/>
  <c r="AW256" i="16"/>
  <c r="AY256" i="16"/>
  <c r="AR256" i="16"/>
  <c r="AL256" i="16"/>
  <c r="AV256" i="16"/>
  <c r="BD253" i="16"/>
  <c r="AZ253" i="16"/>
  <c r="AS253" i="16"/>
  <c r="AW253" i="16"/>
  <c r="AY253" i="16"/>
  <c r="AR253" i="16"/>
  <c r="AV253" i="16"/>
  <c r="AL253" i="16"/>
  <c r="BE249" i="16"/>
  <c r="BD249" i="16"/>
  <c r="AS249" i="16"/>
  <c r="AW249" i="16"/>
  <c r="AY249" i="16"/>
  <c r="AV249" i="16"/>
  <c r="AL249" i="16"/>
  <c r="AR249" i="16"/>
  <c r="BD247" i="16"/>
  <c r="AS247" i="16"/>
  <c r="AW247" i="16"/>
  <c r="AX247" i="16"/>
  <c r="AY247" i="16"/>
  <c r="AL247" i="16"/>
  <c r="AR247" i="16"/>
  <c r="AV247" i="16"/>
  <c r="BE244" i="16"/>
  <c r="BD244" i="16"/>
  <c r="AW244" i="16"/>
  <c r="AR244" i="16"/>
  <c r="AL244" i="16"/>
  <c r="AV244" i="16"/>
  <c r="BD241" i="16"/>
  <c r="AZ241" i="16"/>
  <c r="BE241" i="16"/>
  <c r="AS241" i="16"/>
  <c r="AW241" i="16"/>
  <c r="AY241" i="16"/>
  <c r="AR241" i="16"/>
  <c r="AV241" i="16"/>
  <c r="AL241" i="16"/>
  <c r="BD236" i="16"/>
  <c r="BE236" i="16"/>
  <c r="AZ236" i="16"/>
  <c r="AS236" i="16"/>
  <c r="AW236" i="16"/>
  <c r="AY236" i="16"/>
  <c r="AL236" i="16"/>
  <c r="AR236" i="16"/>
  <c r="AV236" i="16"/>
  <c r="BD232" i="16"/>
  <c r="BE232" i="16"/>
  <c r="AS232" i="16"/>
  <c r="AW232" i="16"/>
  <c r="AY232" i="16"/>
  <c r="AR232" i="16"/>
  <c r="AL232" i="16"/>
  <c r="AV232" i="16"/>
  <c r="BD228" i="16"/>
  <c r="BE228" i="16"/>
  <c r="AR228" i="16"/>
  <c r="AV228" i="16"/>
  <c r="AS228" i="16"/>
  <c r="AW228" i="16"/>
  <c r="AY228" i="16"/>
  <c r="AL228" i="16"/>
  <c r="AZ224" i="16"/>
  <c r="BD224" i="16"/>
  <c r="AR224" i="16"/>
  <c r="AV224" i="16"/>
  <c r="AS224" i="16"/>
  <c r="AW224" i="16"/>
  <c r="AY224" i="16"/>
  <c r="AL224" i="16"/>
  <c r="BD220" i="16"/>
  <c r="AR220" i="16"/>
  <c r="AV220" i="16"/>
  <c r="AS220" i="16"/>
  <c r="AW220" i="16"/>
  <c r="AY220" i="16"/>
  <c r="AL220" i="16"/>
  <c r="BD216" i="16"/>
  <c r="AZ216" i="16"/>
  <c r="AY216" i="16"/>
  <c r="AR216" i="16"/>
  <c r="AV216" i="16"/>
  <c r="AS216" i="16"/>
  <c r="AW216" i="16"/>
  <c r="AL216" i="16"/>
  <c r="BD212" i="16"/>
  <c r="AZ212" i="16"/>
  <c r="AY212" i="16"/>
  <c r="AR212" i="16"/>
  <c r="AV212" i="16"/>
  <c r="AS212" i="16"/>
  <c r="AW212" i="16"/>
  <c r="AL212" i="16"/>
  <c r="AZ210" i="16"/>
  <c r="BD210" i="16"/>
  <c r="AY210" i="16"/>
  <c r="AR210" i="16"/>
  <c r="AV210" i="16"/>
  <c r="AW210" i="16"/>
  <c r="AL210" i="16"/>
  <c r="AZ207" i="16"/>
  <c r="BD207" i="16"/>
  <c r="AY207" i="16"/>
  <c r="AR207" i="16"/>
  <c r="AV207" i="16"/>
  <c r="AS207" i="16"/>
  <c r="AW207" i="16"/>
  <c r="AL207" i="16"/>
  <c r="AZ204" i="16"/>
  <c r="BD204" i="16"/>
  <c r="AY204" i="16"/>
  <c r="AR204" i="16"/>
  <c r="AV204" i="16"/>
  <c r="AS204" i="16"/>
  <c r="AW204" i="16"/>
  <c r="AL204" i="16"/>
  <c r="BD200" i="16"/>
  <c r="AY200" i="16"/>
  <c r="AR200" i="16"/>
  <c r="AV200" i="16"/>
  <c r="AZ200" i="16"/>
  <c r="AW200" i="16"/>
  <c r="AL200" i="16"/>
  <c r="AZ199" i="16"/>
  <c r="BD199" i="16"/>
  <c r="AY199" i="16"/>
  <c r="AR199" i="16"/>
  <c r="AV199" i="16"/>
  <c r="AS199" i="16"/>
  <c r="AW199" i="16"/>
  <c r="AL199" i="16"/>
  <c r="AZ196" i="16"/>
  <c r="BD196" i="16"/>
  <c r="AY196" i="16"/>
  <c r="AR196" i="16"/>
  <c r="AV196" i="16"/>
  <c r="AW196" i="16"/>
  <c r="AL196" i="16"/>
  <c r="AZ193" i="16"/>
  <c r="BD193" i="16"/>
  <c r="AY193" i="16"/>
  <c r="AR193" i="16"/>
  <c r="AV193" i="16"/>
  <c r="AS193" i="16"/>
  <c r="AW193" i="16"/>
  <c r="AL193" i="16"/>
  <c r="BD189" i="16"/>
  <c r="AZ189" i="16"/>
  <c r="AY189" i="16"/>
  <c r="AR189" i="16"/>
  <c r="AV189" i="16"/>
  <c r="AS189" i="16"/>
  <c r="AW189" i="16"/>
  <c r="AL189" i="16"/>
  <c r="AZ185" i="16"/>
  <c r="BD185" i="16"/>
  <c r="AY185" i="16"/>
  <c r="AR185" i="16"/>
  <c r="AV185" i="16"/>
  <c r="AS185" i="16"/>
  <c r="AW185" i="16"/>
  <c r="AL185" i="16"/>
  <c r="BD179" i="16"/>
  <c r="AZ179" i="16"/>
  <c r="AY179" i="16"/>
  <c r="AR179" i="16"/>
  <c r="AV179" i="16"/>
  <c r="AW179" i="16"/>
  <c r="AL179" i="16"/>
  <c r="BD172" i="16"/>
  <c r="AZ172" i="16"/>
  <c r="AY172" i="16"/>
  <c r="AR172" i="16"/>
  <c r="AV172" i="16"/>
  <c r="AW172" i="16"/>
  <c r="AL172" i="16"/>
  <c r="AZ169" i="16"/>
  <c r="AY169" i="16"/>
  <c r="AR169" i="16"/>
  <c r="AV169" i="16"/>
  <c r="AL169" i="16"/>
  <c r="AW169" i="16"/>
  <c r="BD165" i="16"/>
  <c r="AZ165" i="16"/>
  <c r="AY165" i="16"/>
  <c r="AR165" i="16"/>
  <c r="AV165" i="16"/>
  <c r="AS165" i="16"/>
  <c r="AW165" i="16"/>
  <c r="AL165" i="16"/>
  <c r="BD161" i="16"/>
  <c r="AZ161" i="16"/>
  <c r="AY161" i="16"/>
  <c r="AR161" i="16"/>
  <c r="AV161" i="16"/>
  <c r="AS161" i="16"/>
  <c r="AW161" i="16"/>
  <c r="AL161" i="16"/>
  <c r="BD158" i="16"/>
  <c r="AZ158" i="16"/>
  <c r="AY158" i="16"/>
  <c r="AR158" i="16"/>
  <c r="AV158" i="16"/>
  <c r="AW158" i="16"/>
  <c r="AS158" i="16"/>
  <c r="AL158" i="16"/>
  <c r="AZ154" i="16"/>
  <c r="BD154" i="16"/>
  <c r="AY154" i="16"/>
  <c r="AR154" i="16"/>
  <c r="AV154" i="16"/>
  <c r="AL154" i="16"/>
  <c r="AW154" i="16"/>
  <c r="BD149" i="16"/>
  <c r="AZ149" i="16"/>
  <c r="AY149" i="16"/>
  <c r="AR149" i="16"/>
  <c r="AV149" i="16"/>
  <c r="AS149" i="16"/>
  <c r="AW149" i="16"/>
  <c r="AL149" i="16"/>
  <c r="BD145" i="16"/>
  <c r="AZ145" i="16"/>
  <c r="AY145" i="16"/>
  <c r="AR145" i="16"/>
  <c r="AV145" i="16"/>
  <c r="AW145" i="16"/>
  <c r="AL145" i="16"/>
  <c r="AZ141" i="16"/>
  <c r="BD141" i="16"/>
  <c r="AY141" i="16"/>
  <c r="AR141" i="16"/>
  <c r="AV141" i="16"/>
  <c r="AS141" i="16"/>
  <c r="AW141" i="16"/>
  <c r="AL141" i="16"/>
  <c r="AZ137" i="16"/>
  <c r="BD137" i="16"/>
  <c r="AY137" i="16"/>
  <c r="AR137" i="16"/>
  <c r="AV137" i="16"/>
  <c r="AS137" i="16"/>
  <c r="AW137" i="16"/>
  <c r="AL137" i="16"/>
  <c r="BD130" i="16"/>
  <c r="BE130" i="16"/>
  <c r="AZ130" i="16"/>
  <c r="AY130" i="16"/>
  <c r="AR130" i="16"/>
  <c r="AV130" i="16"/>
  <c r="AW130" i="16"/>
  <c r="AL130" i="16"/>
  <c r="AS130" i="16"/>
  <c r="AZ126" i="16"/>
  <c r="BD126" i="16"/>
  <c r="AY126" i="16"/>
  <c r="AR126" i="16"/>
  <c r="AV126" i="16"/>
  <c r="AS126" i="16"/>
  <c r="AW126" i="16"/>
  <c r="AL126" i="16"/>
  <c r="AZ123" i="16"/>
  <c r="BD123" i="16"/>
  <c r="AY123" i="16"/>
  <c r="AR123" i="16"/>
  <c r="AV123" i="16"/>
  <c r="AS123" i="16"/>
  <c r="AW123" i="16"/>
  <c r="AL123" i="16"/>
  <c r="AZ119" i="16"/>
  <c r="BD119" i="16"/>
  <c r="AY119" i="16"/>
  <c r="AR119" i="16"/>
  <c r="AV119" i="16"/>
  <c r="AS119" i="16"/>
  <c r="AW119" i="16"/>
  <c r="AL119" i="16"/>
  <c r="BD115" i="16"/>
  <c r="AZ115" i="16"/>
  <c r="AY115" i="16"/>
  <c r="AR115" i="16"/>
  <c r="AV115" i="16"/>
  <c r="AW115" i="16"/>
  <c r="AS115" i="16"/>
  <c r="AL115" i="16"/>
  <c r="AZ111" i="16"/>
  <c r="BD111" i="16"/>
  <c r="AY111" i="16"/>
  <c r="AR111" i="16"/>
  <c r="AV111" i="16"/>
  <c r="AS111" i="16"/>
  <c r="AL111" i="16"/>
  <c r="AW111" i="16"/>
  <c r="BD109" i="16"/>
  <c r="AZ109" i="16"/>
  <c r="AY109" i="16"/>
  <c r="AR109" i="16"/>
  <c r="AV109" i="16"/>
  <c r="AS109" i="16"/>
  <c r="AW109" i="16"/>
  <c r="AL109" i="16"/>
  <c r="AZ105" i="16"/>
  <c r="BD105" i="16"/>
  <c r="AY105" i="16"/>
  <c r="AR105" i="16"/>
  <c r="AV105" i="16"/>
  <c r="AW105" i="16"/>
  <c r="AL105" i="16"/>
  <c r="BD102" i="16"/>
  <c r="AZ102" i="16"/>
  <c r="AY102" i="16"/>
  <c r="AR102" i="16"/>
  <c r="AV102" i="16"/>
  <c r="AW102" i="16"/>
  <c r="AS102" i="16"/>
  <c r="AL102" i="16"/>
  <c r="AZ98" i="16"/>
  <c r="BD98" i="16"/>
  <c r="AY98" i="16"/>
  <c r="AR98" i="16"/>
  <c r="AV98" i="16"/>
  <c r="AW98" i="16"/>
  <c r="AL98" i="16"/>
  <c r="BD94" i="16"/>
  <c r="AZ94" i="16"/>
  <c r="AY94" i="16"/>
  <c r="AR94" i="16"/>
  <c r="AV94" i="16"/>
  <c r="AW94" i="16"/>
  <c r="AL94" i="16"/>
  <c r="BB90" i="16"/>
  <c r="AZ90" i="16"/>
  <c r="BD90" i="16"/>
  <c r="AY90" i="16"/>
  <c r="AR90" i="16"/>
  <c r="AV90" i="16"/>
  <c r="AS90" i="16"/>
  <c r="AW90" i="16"/>
  <c r="AL90" i="16"/>
  <c r="BD86" i="16"/>
  <c r="AZ86" i="16"/>
  <c r="AY86" i="16"/>
  <c r="AR86" i="16"/>
  <c r="AV86" i="16"/>
  <c r="AW86" i="16"/>
  <c r="AS86" i="16"/>
  <c r="AL86" i="16"/>
  <c r="AZ80" i="16"/>
  <c r="BD80" i="16"/>
  <c r="AX80" i="16"/>
  <c r="AY80" i="16"/>
  <c r="AR80" i="16"/>
  <c r="AV80" i="16"/>
  <c r="AS80" i="16"/>
  <c r="AW80" i="16"/>
  <c r="AL80" i="16"/>
  <c r="AZ76" i="16"/>
  <c r="AY76" i="16"/>
  <c r="AR76" i="16"/>
  <c r="AV76" i="16"/>
  <c r="AW76" i="16"/>
  <c r="AL76" i="16"/>
  <c r="BD73" i="16"/>
  <c r="AZ73" i="16"/>
  <c r="AY73" i="16"/>
  <c r="AR73" i="16"/>
  <c r="AV73" i="16"/>
  <c r="AW73" i="16"/>
  <c r="AL73" i="16"/>
  <c r="BF69" i="16"/>
  <c r="AZ69" i="16"/>
  <c r="BD69" i="16"/>
  <c r="BC69" i="16"/>
  <c r="AT69" i="16"/>
  <c r="AX69" i="16"/>
  <c r="AU69" i="16"/>
  <c r="AY69" i="16"/>
  <c r="AR69" i="16"/>
  <c r="AV69" i="16"/>
  <c r="AS69" i="16"/>
  <c r="AW69" i="16"/>
  <c r="AL69" i="16"/>
  <c r="BF65" i="16"/>
  <c r="BC65" i="16"/>
  <c r="BD65" i="16"/>
  <c r="AU65" i="16"/>
  <c r="AR65" i="16"/>
  <c r="AV65" i="16"/>
  <c r="AS65" i="16"/>
  <c r="AL65" i="16"/>
  <c r="AK65" i="16"/>
  <c r="BD58" i="16"/>
  <c r="AY58" i="16"/>
  <c r="AR58" i="16"/>
  <c r="AV58" i="16"/>
  <c r="AS58" i="16"/>
  <c r="AW58" i="16"/>
  <c r="AL58" i="16"/>
  <c r="BD56" i="16"/>
  <c r="AY56" i="16"/>
  <c r="AR56" i="16"/>
  <c r="AV56" i="16"/>
  <c r="AW56" i="16"/>
  <c r="AX56" i="16"/>
  <c r="AL56" i="16"/>
  <c r="BD53" i="16"/>
  <c r="AY53" i="16"/>
  <c r="AR53" i="16"/>
  <c r="AV53" i="16"/>
  <c r="AS53" i="16"/>
  <c r="AW53" i="16"/>
  <c r="AX53" i="16"/>
  <c r="AL53" i="16"/>
  <c r="BD47" i="16"/>
  <c r="AY47" i="16"/>
  <c r="AR47" i="16"/>
  <c r="AV47" i="16"/>
  <c r="AS47" i="16"/>
  <c r="AW47" i="16"/>
  <c r="AX47" i="16"/>
  <c r="AL47" i="16"/>
  <c r="BD45" i="16"/>
  <c r="BE45" i="16"/>
  <c r="AR45" i="16"/>
  <c r="AV45" i="16"/>
  <c r="AS45" i="16"/>
  <c r="AW45" i="16"/>
  <c r="AL45" i="16"/>
  <c r="BD42" i="16"/>
  <c r="BE42" i="16"/>
  <c r="AY42" i="16"/>
  <c r="AR42" i="16"/>
  <c r="AV42" i="16"/>
  <c r="AS42" i="16"/>
  <c r="AW42" i="16"/>
  <c r="AL42" i="16"/>
  <c r="BD38" i="16"/>
  <c r="BE38" i="16"/>
  <c r="AR38" i="16"/>
  <c r="AV38" i="16"/>
  <c r="AS38" i="16"/>
  <c r="AW38" i="16"/>
  <c r="AL38" i="16"/>
  <c r="BD35" i="16"/>
  <c r="BE35" i="16"/>
  <c r="AR35" i="16"/>
  <c r="AV35" i="16"/>
  <c r="AS35" i="16"/>
  <c r="AW35" i="16"/>
  <c r="AL35" i="16"/>
  <c r="BE20" i="16"/>
  <c r="BD20" i="16"/>
  <c r="AR20" i="16"/>
  <c r="AV20" i="16"/>
  <c r="AS20" i="16"/>
  <c r="AW20" i="16"/>
  <c r="AL20" i="16"/>
  <c r="AK20" i="16"/>
  <c r="BE8" i="16"/>
  <c r="BD8" i="16"/>
  <c r="AR8" i="16"/>
  <c r="AV8" i="16"/>
  <c r="AS8" i="16"/>
  <c r="AW8" i="16"/>
  <c r="AL8" i="16"/>
  <c r="BB384" i="16"/>
  <c r="AU384" i="16"/>
  <c r="AY384" i="16"/>
  <c r="AR384" i="16"/>
  <c r="AV384" i="16"/>
  <c r="AL384" i="16"/>
  <c r="AK384" i="16"/>
  <c r="BD394" i="16"/>
  <c r="AT394" i="16"/>
  <c r="AY394" i="16"/>
  <c r="AV394" i="16"/>
  <c r="AL394" i="16"/>
  <c r="AR394" i="16"/>
  <c r="AK394" i="16"/>
  <c r="AT402" i="16"/>
  <c r="AY402" i="16"/>
  <c r="AR402" i="16"/>
  <c r="AV402" i="16"/>
  <c r="AL402" i="16"/>
  <c r="AK402" i="16"/>
  <c r="BG411" i="16"/>
  <c r="AZ411" i="16"/>
  <c r="AY411" i="16"/>
  <c r="AV411" i="16"/>
  <c r="AL411" i="16"/>
  <c r="BG425" i="16"/>
  <c r="AZ425" i="16"/>
  <c r="BD425" i="16"/>
  <c r="AY425" i="16"/>
  <c r="AV425" i="16"/>
  <c r="AL425" i="16"/>
  <c r="AK425" i="16"/>
  <c r="BD433" i="16"/>
  <c r="AW433" i="16"/>
  <c r="AL433" i="16"/>
  <c r="AK433" i="16"/>
  <c r="BC440" i="16"/>
  <c r="AR440" i="16"/>
  <c r="AT440" i="16"/>
  <c r="AL440" i="16"/>
  <c r="AK440" i="16"/>
  <c r="AY444" i="16"/>
  <c r="AR444" i="16"/>
  <c r="AV444" i="16"/>
  <c r="AL444" i="16"/>
  <c r="AK444" i="16"/>
  <c r="BD448" i="16"/>
  <c r="AU448" i="16"/>
  <c r="AR448" i="16"/>
  <c r="AV448" i="16"/>
  <c r="AW448" i="16"/>
  <c r="AL448" i="16"/>
  <c r="AK448" i="16"/>
  <c r="AY456" i="16"/>
  <c r="AR456" i="16"/>
  <c r="AV456" i="16"/>
  <c r="AT456" i="16"/>
  <c r="AL456" i="16"/>
  <c r="AK456" i="16"/>
  <c r="BJ393" i="16"/>
  <c r="BJ401" i="16"/>
  <c r="BH473" i="16"/>
  <c r="BE308" i="16"/>
  <c r="BD308" i="16"/>
  <c r="AR308" i="16"/>
  <c r="AV308" i="16"/>
  <c r="AS308" i="16"/>
  <c r="AW308" i="16"/>
  <c r="AY308" i="16"/>
  <c r="AL308" i="16"/>
  <c r="BE306" i="16"/>
  <c r="BD306" i="16"/>
  <c r="AR306" i="16"/>
  <c r="AV306" i="16"/>
  <c r="AS306" i="16"/>
  <c r="AW306" i="16"/>
  <c r="AY306" i="16"/>
  <c r="AL306" i="16"/>
  <c r="BE302" i="16"/>
  <c r="BD302" i="16"/>
  <c r="AR302" i="16"/>
  <c r="AV302" i="16"/>
  <c r="AS302" i="16"/>
  <c r="AW302" i="16"/>
  <c r="AY302" i="16"/>
  <c r="AL302" i="16"/>
  <c r="BE298" i="16"/>
  <c r="BD298" i="16"/>
  <c r="AZ298" i="16"/>
  <c r="AR298" i="16"/>
  <c r="AV298" i="16"/>
  <c r="AS298" i="16"/>
  <c r="AW298" i="16"/>
  <c r="AY298" i="16"/>
  <c r="AL298" i="16"/>
  <c r="BE295" i="16"/>
  <c r="BD295" i="16"/>
  <c r="AR295" i="16"/>
  <c r="AV295" i="16"/>
  <c r="AS295" i="16"/>
  <c r="AW295" i="16"/>
  <c r="AY295" i="16"/>
  <c r="AL295" i="16"/>
  <c r="AZ291" i="16"/>
  <c r="BD291" i="16"/>
  <c r="AR291" i="16"/>
  <c r="AV291" i="16"/>
  <c r="AS291" i="16"/>
  <c r="AW291" i="16"/>
  <c r="AY291" i="16"/>
  <c r="AL291" i="16"/>
  <c r="BE287" i="16"/>
  <c r="BD287" i="16"/>
  <c r="AR287" i="16"/>
  <c r="AV287" i="16"/>
  <c r="AS287" i="16"/>
  <c r="AW287" i="16"/>
  <c r="AY287" i="16"/>
  <c r="AL287" i="16"/>
  <c r="BD285" i="16"/>
  <c r="AR285" i="16"/>
  <c r="AV285" i="16"/>
  <c r="AS285" i="16"/>
  <c r="AW285" i="16"/>
  <c r="AX285" i="16"/>
  <c r="AY285" i="16"/>
  <c r="AL285" i="16"/>
  <c r="BE281" i="16"/>
  <c r="BD281" i="16"/>
  <c r="AZ281" i="16"/>
  <c r="AR281" i="16"/>
  <c r="AV281" i="16"/>
  <c r="AS281" i="16"/>
  <c r="AW281" i="16"/>
  <c r="AY281" i="16"/>
  <c r="AL281" i="16"/>
  <c r="BD275" i="16"/>
  <c r="AR275" i="16"/>
  <c r="AV275" i="16"/>
  <c r="AZ275" i="16"/>
  <c r="AS275" i="16"/>
  <c r="AW275" i="16"/>
  <c r="AX275" i="16"/>
  <c r="AY275" i="16"/>
  <c r="AL275" i="16"/>
  <c r="BD270" i="16"/>
  <c r="AR270" i="16"/>
  <c r="AV270" i="16"/>
  <c r="AS270" i="16"/>
  <c r="AW270" i="16"/>
  <c r="AY270" i="16"/>
  <c r="AL270" i="16"/>
  <c r="AZ269" i="16"/>
  <c r="BD269" i="16"/>
  <c r="AR269" i="16"/>
  <c r="AV269" i="16"/>
  <c r="AS269" i="16"/>
  <c r="AW269" i="16"/>
  <c r="AY269" i="16"/>
  <c r="AL269" i="16"/>
  <c r="BD265" i="16"/>
  <c r="AZ265" i="16"/>
  <c r="AR265" i="16"/>
  <c r="AV265" i="16"/>
  <c r="AS265" i="16"/>
  <c r="AW265" i="16"/>
  <c r="AY265" i="16"/>
  <c r="AL265" i="16"/>
  <c r="BD260" i="16"/>
  <c r="AR260" i="16"/>
  <c r="AV260" i="16"/>
  <c r="AS260" i="16"/>
  <c r="AW260" i="16"/>
  <c r="AX260" i="16"/>
  <c r="AY260" i="16"/>
  <c r="AL260" i="16"/>
  <c r="BD257" i="16"/>
  <c r="AZ257" i="16"/>
  <c r="AR257" i="16"/>
  <c r="AV257" i="16"/>
  <c r="AS257" i="16"/>
  <c r="AW257" i="16"/>
  <c r="AY257" i="16"/>
  <c r="AL257" i="16"/>
  <c r="BE250" i="16"/>
  <c r="BD250" i="16"/>
  <c r="AR250" i="16"/>
  <c r="AV250" i="16"/>
  <c r="AW250" i="16"/>
  <c r="AY250" i="16"/>
  <c r="AL250" i="16"/>
  <c r="BD245" i="16"/>
  <c r="AR245" i="16"/>
  <c r="AV245" i="16"/>
  <c r="AS245" i="16"/>
  <c r="AW245" i="16"/>
  <c r="AX245" i="16"/>
  <c r="AY245" i="16"/>
  <c r="AL245" i="16"/>
  <c r="BD242" i="16"/>
  <c r="BE242" i="16"/>
  <c r="AR242" i="16"/>
  <c r="AV242" i="16"/>
  <c r="AS242" i="16"/>
  <c r="AW242" i="16"/>
  <c r="AY242" i="16"/>
  <c r="AL242" i="16"/>
  <c r="BE237" i="16"/>
  <c r="BD237" i="16"/>
  <c r="AR237" i="16"/>
  <c r="AV237" i="16"/>
  <c r="AS237" i="16"/>
  <c r="AW237" i="16"/>
  <c r="AY237" i="16"/>
  <c r="AL237" i="16"/>
  <c r="BD233" i="16"/>
  <c r="BE233" i="16"/>
  <c r="AR233" i="16"/>
  <c r="AV233" i="16"/>
  <c r="AS233" i="16"/>
  <c r="AW233" i="16"/>
  <c r="AY233" i="16"/>
  <c r="AL233" i="16"/>
  <c r="BD229" i="16"/>
  <c r="BE229" i="16"/>
  <c r="AY229" i="16"/>
  <c r="AR229" i="16"/>
  <c r="AV229" i="16"/>
  <c r="AS229" i="16"/>
  <c r="AW229" i="16"/>
  <c r="AL229" i="16"/>
  <c r="BE225" i="16"/>
  <c r="BD225" i="16"/>
  <c r="AY225" i="16"/>
  <c r="AR225" i="16"/>
  <c r="AV225" i="16"/>
  <c r="AW225" i="16"/>
  <c r="AS225" i="16"/>
  <c r="AL225" i="16"/>
  <c r="BD221" i="16"/>
  <c r="AZ221" i="16"/>
  <c r="AY221" i="16"/>
  <c r="AR221" i="16"/>
  <c r="AV221" i="16"/>
  <c r="AS221" i="16"/>
  <c r="AW221" i="16"/>
  <c r="AL221" i="16"/>
  <c r="BD217" i="16"/>
  <c r="AX217" i="16"/>
  <c r="AY217" i="16"/>
  <c r="AR217" i="16"/>
  <c r="AV217" i="16"/>
  <c r="AS217" i="16"/>
  <c r="AW217" i="16"/>
  <c r="AL217" i="16"/>
  <c r="BD213" i="16"/>
  <c r="AZ213" i="16"/>
  <c r="BE213" i="16"/>
  <c r="AY213" i="16"/>
  <c r="AR213" i="16"/>
  <c r="AV213" i="16"/>
  <c r="AS213" i="16"/>
  <c r="AW213" i="16"/>
  <c r="AL213" i="16"/>
  <c r="AZ211" i="16"/>
  <c r="BD211" i="16"/>
  <c r="AY211" i="16"/>
  <c r="AR211" i="16"/>
  <c r="AV211" i="16"/>
  <c r="AS211" i="16"/>
  <c r="AW211" i="16"/>
  <c r="AL211" i="16"/>
  <c r="BD208" i="16"/>
  <c r="AZ208" i="16"/>
  <c r="AY208" i="16"/>
  <c r="AR208" i="16"/>
  <c r="AV208" i="16"/>
  <c r="AW208" i="16"/>
  <c r="AL208" i="16"/>
  <c r="BD205" i="16"/>
  <c r="AZ205" i="16"/>
  <c r="AY205" i="16"/>
  <c r="AR205" i="16"/>
  <c r="AV205" i="16"/>
  <c r="AS205" i="16"/>
  <c r="AW205" i="16"/>
  <c r="AL205" i="16"/>
  <c r="AZ201" i="16"/>
  <c r="AY201" i="16"/>
  <c r="AR201" i="16"/>
  <c r="AV201" i="16"/>
  <c r="AL201" i="16"/>
  <c r="AK201" i="16"/>
  <c r="BD197" i="16"/>
  <c r="AZ197" i="16"/>
  <c r="AY197" i="16"/>
  <c r="AR197" i="16"/>
  <c r="AV197" i="16"/>
  <c r="AW197" i="16"/>
  <c r="AL197" i="16"/>
  <c r="BD190" i="16"/>
  <c r="AZ190" i="16"/>
  <c r="AY190" i="16"/>
  <c r="AR190" i="16"/>
  <c r="AV190" i="16"/>
  <c r="AW190" i="16"/>
  <c r="AL190" i="16"/>
  <c r="AZ186" i="16"/>
  <c r="BD186" i="16"/>
  <c r="AY186" i="16"/>
  <c r="AR186" i="16"/>
  <c r="AV186" i="16"/>
  <c r="AS186" i="16"/>
  <c r="AW186" i="16"/>
  <c r="AL186" i="16"/>
  <c r="AZ183" i="16"/>
  <c r="BD183" i="16"/>
  <c r="AY183" i="16"/>
  <c r="AR183" i="16"/>
  <c r="AV183" i="16"/>
  <c r="AW183" i="16"/>
  <c r="AL183" i="16"/>
  <c r="AZ180" i="16"/>
  <c r="BD180" i="16"/>
  <c r="AY180" i="16"/>
  <c r="AR180" i="16"/>
  <c r="AV180" i="16"/>
  <c r="AS180" i="16"/>
  <c r="AW180" i="16"/>
  <c r="AL180" i="16"/>
  <c r="BD176" i="16"/>
  <c r="AZ176" i="16"/>
  <c r="AY176" i="16"/>
  <c r="AR176" i="16"/>
  <c r="AV176" i="16"/>
  <c r="AS176" i="16"/>
  <c r="AW176" i="16"/>
  <c r="AL176" i="16"/>
  <c r="BD173" i="16"/>
  <c r="AS173" i="16"/>
  <c r="AW173" i="16"/>
  <c r="AY173" i="16"/>
  <c r="AR173" i="16"/>
  <c r="AV173" i="16"/>
  <c r="AL173" i="16"/>
  <c r="AZ170" i="16"/>
  <c r="BD170" i="16"/>
  <c r="AS170" i="16"/>
  <c r="AW170" i="16"/>
  <c r="AY170" i="16"/>
  <c r="AR170" i="16"/>
  <c r="AV170" i="16"/>
  <c r="AL170" i="16"/>
  <c r="AK170" i="16"/>
  <c r="AZ166" i="16"/>
  <c r="BD166" i="16"/>
  <c r="AS166" i="16"/>
  <c r="AW166" i="16"/>
  <c r="AY166" i="16"/>
  <c r="AV166" i="16"/>
  <c r="AR166" i="16"/>
  <c r="AL166" i="16"/>
  <c r="AZ162" i="16"/>
  <c r="BD162" i="16"/>
  <c r="AS162" i="16"/>
  <c r="AW162" i="16"/>
  <c r="AY162" i="16"/>
  <c r="AR162" i="16"/>
  <c r="AV162" i="16"/>
  <c r="AL162" i="16"/>
  <c r="AZ155" i="16"/>
  <c r="BD155" i="16"/>
  <c r="BC155" i="16"/>
  <c r="AS155" i="16"/>
  <c r="AW155" i="16"/>
  <c r="AY155" i="16"/>
  <c r="AR155" i="16"/>
  <c r="AV155" i="16"/>
  <c r="AL155" i="16"/>
  <c r="AK155" i="16"/>
  <c r="AZ152" i="16"/>
  <c r="BD152" i="16"/>
  <c r="AS152" i="16"/>
  <c r="AW152" i="16"/>
  <c r="AY152" i="16"/>
  <c r="AV152" i="16"/>
  <c r="AR152" i="16"/>
  <c r="AL152" i="16"/>
  <c r="AZ146" i="16"/>
  <c r="BD146" i="16"/>
  <c r="AW146" i="16"/>
  <c r="AY146" i="16"/>
  <c r="AR146" i="16"/>
  <c r="AV146" i="16"/>
  <c r="AL146" i="16"/>
  <c r="AZ142" i="16"/>
  <c r="BD142" i="16"/>
  <c r="AS142" i="16"/>
  <c r="AW142" i="16"/>
  <c r="AY142" i="16"/>
  <c r="AR142" i="16"/>
  <c r="AV142" i="16"/>
  <c r="AL142" i="16"/>
  <c r="AZ138" i="16"/>
  <c r="BD138" i="16"/>
  <c r="AS138" i="16"/>
  <c r="AW138" i="16"/>
  <c r="AY138" i="16"/>
  <c r="AV138" i="16"/>
  <c r="AR138" i="16"/>
  <c r="AL138" i="16"/>
  <c r="AZ134" i="16"/>
  <c r="BD134" i="16"/>
  <c r="AS134" i="16"/>
  <c r="AW134" i="16"/>
  <c r="AY134" i="16"/>
  <c r="AR134" i="16"/>
  <c r="AV134" i="16"/>
  <c r="AL134" i="16"/>
  <c r="AZ131" i="16"/>
  <c r="BD131" i="16"/>
  <c r="AS131" i="16"/>
  <c r="AW131" i="16"/>
  <c r="AY131" i="16"/>
  <c r="AR131" i="16"/>
  <c r="AV131" i="16"/>
  <c r="AL131" i="16"/>
  <c r="AZ127" i="16"/>
  <c r="BD127" i="16"/>
  <c r="AW127" i="16"/>
  <c r="AY127" i="16"/>
  <c r="AR127" i="16"/>
  <c r="AV127" i="16"/>
  <c r="AL127" i="16"/>
  <c r="BD124" i="16"/>
  <c r="AZ124" i="16"/>
  <c r="AS124" i="16"/>
  <c r="AW124" i="16"/>
  <c r="AY124" i="16"/>
  <c r="AV124" i="16"/>
  <c r="AR124" i="16"/>
  <c r="AL124" i="16"/>
  <c r="BD120" i="16"/>
  <c r="AZ120" i="16"/>
  <c r="AS120" i="16"/>
  <c r="AW120" i="16"/>
  <c r="AY120" i="16"/>
  <c r="AR120" i="16"/>
  <c r="AV120" i="16"/>
  <c r="AL120" i="16"/>
  <c r="BD116" i="16"/>
  <c r="AZ116" i="16"/>
  <c r="AS116" i="16"/>
  <c r="AW116" i="16"/>
  <c r="AY116" i="16"/>
  <c r="AR116" i="16"/>
  <c r="AV116" i="16"/>
  <c r="AL116" i="16"/>
  <c r="AZ112" i="16"/>
  <c r="BD112" i="16"/>
  <c r="AW112" i="16"/>
  <c r="AY112" i="16"/>
  <c r="AR112" i="16"/>
  <c r="AV112" i="16"/>
  <c r="AL112" i="16"/>
  <c r="BD106" i="16"/>
  <c r="AZ106" i="16"/>
  <c r="AS106" i="16"/>
  <c r="AW106" i="16"/>
  <c r="AY106" i="16"/>
  <c r="AR106" i="16"/>
  <c r="AV106" i="16"/>
  <c r="AL106" i="16"/>
  <c r="BD103" i="16"/>
  <c r="AZ103" i="16"/>
  <c r="AS103" i="16"/>
  <c r="AY103" i="16"/>
  <c r="AR103" i="16"/>
  <c r="AV103" i="16"/>
  <c r="AL103" i="16"/>
  <c r="AZ99" i="16"/>
  <c r="BD99" i="16"/>
  <c r="AS99" i="16"/>
  <c r="AW99" i="16"/>
  <c r="AY99" i="16"/>
  <c r="AR99" i="16"/>
  <c r="AV99" i="16"/>
  <c r="AL99" i="16"/>
  <c r="AZ95" i="16"/>
  <c r="BD95" i="16"/>
  <c r="BE95" i="16"/>
  <c r="AS95" i="16"/>
  <c r="AW95" i="16"/>
  <c r="AY95" i="16"/>
  <c r="AV95" i="16"/>
  <c r="AR95" i="16"/>
  <c r="AL95" i="16"/>
  <c r="AZ91" i="16"/>
  <c r="BD91" i="16"/>
  <c r="AW91" i="16"/>
  <c r="AY91" i="16"/>
  <c r="AR91" i="16"/>
  <c r="AV91" i="16"/>
  <c r="AL91" i="16"/>
  <c r="BD87" i="16"/>
  <c r="AZ87" i="16"/>
  <c r="AW87" i="16"/>
  <c r="AY87" i="16"/>
  <c r="AR87" i="16"/>
  <c r="AV87" i="16"/>
  <c r="AL87" i="16"/>
  <c r="AZ83" i="16"/>
  <c r="BE83" i="16"/>
  <c r="BD83" i="16"/>
  <c r="AS83" i="16"/>
  <c r="AW83" i="16"/>
  <c r="AY83" i="16"/>
  <c r="AR83" i="16"/>
  <c r="AV83" i="16"/>
  <c r="AL83" i="16"/>
  <c r="BC77" i="16"/>
  <c r="AZ77" i="16"/>
  <c r="BD77" i="16"/>
  <c r="AS77" i="16"/>
  <c r="AW77" i="16"/>
  <c r="AX77" i="16"/>
  <c r="AY77" i="16"/>
  <c r="AR77" i="16"/>
  <c r="AV77" i="16"/>
  <c r="AL77" i="16"/>
  <c r="BC70" i="16"/>
  <c r="AZ70" i="16"/>
  <c r="BD70" i="16"/>
  <c r="AS70" i="16"/>
  <c r="AW70" i="16"/>
  <c r="AY70" i="16"/>
  <c r="AR70" i="16"/>
  <c r="AV70" i="16"/>
  <c r="AL70" i="16"/>
  <c r="AK70" i="16"/>
  <c r="BC66" i="16"/>
  <c r="AS66" i="16"/>
  <c r="AW66" i="16"/>
  <c r="AX66" i="16"/>
  <c r="AU66" i="16"/>
  <c r="AY66" i="16"/>
  <c r="AV66" i="16"/>
  <c r="AR66" i="16"/>
  <c r="AL66" i="16"/>
  <c r="AK66" i="16"/>
  <c r="AX64" i="16"/>
  <c r="AY64" i="16"/>
  <c r="AR64" i="16"/>
  <c r="AV64" i="16"/>
  <c r="AW64" i="16"/>
  <c r="AS64" i="16"/>
  <c r="AL64" i="16"/>
  <c r="BD61" i="16"/>
  <c r="AX61" i="16"/>
  <c r="AY61" i="16"/>
  <c r="AR61" i="16"/>
  <c r="AV61" i="16"/>
  <c r="AS61" i="16"/>
  <c r="AW61" i="16"/>
  <c r="AL61" i="16"/>
  <c r="BD59" i="16"/>
  <c r="AX59" i="16"/>
  <c r="AY59" i="16"/>
  <c r="AR59" i="16"/>
  <c r="AV59" i="16"/>
  <c r="AS59" i="16"/>
  <c r="AW59" i="16"/>
  <c r="AL59" i="16"/>
  <c r="BD57" i="16"/>
  <c r="BE57" i="16"/>
  <c r="AY57" i="16"/>
  <c r="AR57" i="16"/>
  <c r="AV57" i="16"/>
  <c r="AS57" i="16"/>
  <c r="AW57" i="16"/>
  <c r="AL57" i="16"/>
  <c r="BD54" i="16"/>
  <c r="AX54" i="16"/>
  <c r="AY54" i="16"/>
  <c r="AR54" i="16"/>
  <c r="AV54" i="16"/>
  <c r="AW54" i="16"/>
  <c r="AS54" i="16"/>
  <c r="AL54" i="16"/>
  <c r="BE48" i="16"/>
  <c r="BD48" i="16"/>
  <c r="AY48" i="16"/>
  <c r="AR48" i="16"/>
  <c r="AV48" i="16"/>
  <c r="AS48" i="16"/>
  <c r="AW48" i="16"/>
  <c r="AL48" i="16"/>
  <c r="BD44" i="16"/>
  <c r="AX44" i="16"/>
  <c r="AY44" i="16"/>
  <c r="AR44" i="16"/>
  <c r="AV44" i="16"/>
  <c r="AW44" i="16"/>
  <c r="AS44" i="16"/>
  <c r="AL44" i="16"/>
  <c r="BD39" i="16"/>
  <c r="AX39" i="16"/>
  <c r="AY39" i="16"/>
  <c r="AR39" i="16"/>
  <c r="AV39" i="16"/>
  <c r="AS39" i="16"/>
  <c r="AW39" i="16"/>
  <c r="AL39" i="16"/>
  <c r="BE32" i="16"/>
  <c r="AZ32" i="16"/>
  <c r="BD32" i="16"/>
  <c r="AY32" i="16"/>
  <c r="AR32" i="16"/>
  <c r="AV32" i="16"/>
  <c r="AW32" i="16"/>
  <c r="AS32" i="16"/>
  <c r="AL32" i="16"/>
  <c r="BE29" i="16"/>
  <c r="BD29" i="16"/>
  <c r="AY29" i="16"/>
  <c r="AR29" i="16"/>
  <c r="AV29" i="16"/>
  <c r="AS29" i="16"/>
  <c r="AW29" i="16"/>
  <c r="AL29" i="16"/>
  <c r="BD26" i="16"/>
  <c r="BE26" i="16"/>
  <c r="AR26" i="16"/>
  <c r="AV26" i="16"/>
  <c r="AS26" i="16"/>
  <c r="AW26" i="16"/>
  <c r="AL26" i="16"/>
  <c r="BD21" i="16"/>
  <c r="BE21" i="16"/>
  <c r="AS21" i="16"/>
  <c r="AW21" i="16"/>
  <c r="AV21" i="16"/>
  <c r="AR21" i="16"/>
  <c r="AL21" i="16"/>
  <c r="BD18" i="16"/>
  <c r="BE18" i="16"/>
  <c r="AS18" i="16"/>
  <c r="AW18" i="16"/>
  <c r="AR18" i="16"/>
  <c r="AV18" i="16"/>
  <c r="AL18" i="16"/>
  <c r="BD15" i="16"/>
  <c r="BE15" i="16"/>
  <c r="AR15" i="16"/>
  <c r="AS15" i="16"/>
  <c r="AW15" i="16"/>
  <c r="AV15" i="16"/>
  <c r="AL15" i="16"/>
  <c r="BD12" i="16"/>
  <c r="BE12" i="16"/>
  <c r="AR12" i="16"/>
  <c r="AV12" i="16"/>
  <c r="AW12" i="16"/>
  <c r="AS12" i="16"/>
  <c r="AL12" i="16"/>
  <c r="BI19" i="16"/>
  <c r="BI14" i="16"/>
  <c r="BH381" i="16"/>
  <c r="BH385" i="16"/>
  <c r="BH390" i="16"/>
  <c r="BH395" i="16"/>
  <c r="BH404" i="16"/>
  <c r="BH412" i="16"/>
  <c r="BH419" i="16"/>
  <c r="BH426" i="16"/>
  <c r="BH434" i="16"/>
  <c r="BH449" i="16"/>
  <c r="BH457" i="16"/>
  <c r="BH460" i="16"/>
  <c r="BH477" i="16"/>
  <c r="BH386" i="16"/>
  <c r="BH391" i="16"/>
  <c r="BH396" i="16"/>
  <c r="BH405" i="16"/>
  <c r="BH413" i="16"/>
  <c r="BH420" i="16"/>
  <c r="BH427" i="16"/>
  <c r="BH435" i="16"/>
  <c r="BH450" i="16"/>
  <c r="BJ385" i="16"/>
  <c r="BJ404" i="16"/>
  <c r="BJ412" i="16"/>
  <c r="BJ419" i="16"/>
  <c r="BJ434" i="16"/>
  <c r="BJ449" i="16"/>
  <c r="AZ468" i="16"/>
  <c r="BB468" i="16"/>
  <c r="BC468" i="16"/>
  <c r="AU468" i="16"/>
  <c r="AY468" i="16"/>
  <c r="AR468" i="16"/>
  <c r="AV468" i="16"/>
  <c r="AS468" i="16"/>
  <c r="AL468" i="16"/>
  <c r="AK468" i="16"/>
  <c r="BC467" i="16"/>
  <c r="BG467" i="16"/>
  <c r="AU467" i="16"/>
  <c r="AY467" i="16"/>
  <c r="AR467" i="16"/>
  <c r="AV467" i="16"/>
  <c r="AS467" i="16"/>
  <c r="AW467" i="16"/>
  <c r="AL467" i="16"/>
  <c r="AK467" i="16"/>
  <c r="BC464" i="16"/>
  <c r="BG464" i="16"/>
  <c r="AU464" i="16"/>
  <c r="AY464" i="16"/>
  <c r="AR464" i="16"/>
  <c r="AV464" i="16"/>
  <c r="AW464" i="16"/>
  <c r="AS464" i="16"/>
  <c r="AL464" i="16"/>
  <c r="AK464" i="16"/>
  <c r="AR478" i="16"/>
  <c r="AV478" i="16"/>
  <c r="AY478" i="16"/>
  <c r="AL478" i="16"/>
  <c r="AK478" i="16"/>
  <c r="BD378" i="16"/>
  <c r="AR378" i="16"/>
  <c r="AV378" i="16"/>
  <c r="AY378" i="16"/>
  <c r="AL378" i="16"/>
  <c r="AK378" i="16"/>
  <c r="BD382" i="16"/>
  <c r="AR382" i="16"/>
  <c r="AV382" i="16"/>
  <c r="AY382" i="16"/>
  <c r="AL382" i="16"/>
  <c r="AK382" i="16"/>
  <c r="BD397" i="16"/>
  <c r="AT397" i="16"/>
  <c r="AY397" i="16"/>
  <c r="AR397" i="16"/>
  <c r="AV397" i="16"/>
  <c r="AL397" i="16"/>
  <c r="AZ406" i="16"/>
  <c r="BG406" i="16"/>
  <c r="AV406" i="16"/>
  <c r="AY406" i="16"/>
  <c r="BD414" i="16"/>
  <c r="BG414" i="16"/>
  <c r="AZ414" i="16"/>
  <c r="AV414" i="16"/>
  <c r="AY414" i="16"/>
  <c r="AL414" i="16"/>
  <c r="AR421" i="16"/>
  <c r="AV421" i="16"/>
  <c r="AT421" i="16"/>
  <c r="AX421" i="16"/>
  <c r="AY421" i="16"/>
  <c r="AL421" i="16"/>
  <c r="BG428" i="16"/>
  <c r="AZ428" i="16"/>
  <c r="BD428" i="16"/>
  <c r="AV428" i="16"/>
  <c r="AY428" i="16"/>
  <c r="AL428" i="16"/>
  <c r="BG436" i="16"/>
  <c r="AZ436" i="16"/>
  <c r="BD436" i="16"/>
  <c r="AV436" i="16"/>
  <c r="AY436" i="16"/>
  <c r="AL436" i="16"/>
  <c r="BC445" i="16"/>
  <c r="BD445" i="16"/>
  <c r="AR445" i="16"/>
  <c r="AV445" i="16"/>
  <c r="AT445" i="16"/>
  <c r="AX445" i="16"/>
  <c r="AY445" i="16"/>
  <c r="AL445" i="16"/>
  <c r="AK445" i="16"/>
  <c r="BD451" i="16"/>
  <c r="AR451" i="16"/>
  <c r="AW451" i="16"/>
  <c r="AL451" i="16"/>
  <c r="AK451" i="16"/>
  <c r="BJ390" i="16"/>
  <c r="BI397" i="16"/>
  <c r="BI478" i="16"/>
  <c r="BC462" i="16"/>
  <c r="BG462" i="16"/>
  <c r="AZ462" i="16"/>
  <c r="AS462" i="16"/>
  <c r="AW462" i="16"/>
  <c r="AL462" i="16"/>
  <c r="AK462" i="16"/>
  <c r="AY462" i="16"/>
  <c r="AR462" i="16"/>
  <c r="AV462" i="16"/>
  <c r="BH471" i="16"/>
  <c r="BH469" i="16"/>
  <c r="BH465" i="16"/>
  <c r="BH305" i="16"/>
  <c r="BH301" i="16"/>
  <c r="BH297" i="16"/>
  <c r="BH294" i="16"/>
  <c r="BH290" i="16"/>
  <c r="BH286" i="16"/>
  <c r="BH284" i="16"/>
  <c r="BH280" i="16"/>
  <c r="BH278" i="16"/>
  <c r="BH274" i="16"/>
  <c r="BH268" i="16"/>
  <c r="BH264" i="16"/>
  <c r="BH259" i="16"/>
  <c r="BH256" i="16"/>
  <c r="BH253" i="16"/>
  <c r="BH249" i="16"/>
  <c r="BH247" i="16"/>
  <c r="BH244" i="16"/>
  <c r="BH241" i="16"/>
  <c r="BH236" i="16"/>
  <c r="BH232" i="16"/>
  <c r="BH228" i="16"/>
  <c r="BH224" i="16"/>
  <c r="BH220" i="16"/>
  <c r="BH216" i="16"/>
  <c r="BH212" i="16"/>
  <c r="BH210" i="16"/>
  <c r="BH207" i="16"/>
  <c r="BH204" i="16"/>
  <c r="BH200" i="16"/>
  <c r="BH199" i="16"/>
  <c r="BH196" i="16"/>
  <c r="BH193" i="16"/>
  <c r="BH189" i="16"/>
  <c r="BH185" i="16"/>
  <c r="BH179" i="16"/>
  <c r="BH172" i="16"/>
  <c r="BH169" i="16"/>
  <c r="BH165" i="16"/>
  <c r="BH161" i="16"/>
  <c r="BH158" i="16"/>
  <c r="BH154" i="16"/>
  <c r="BH149" i="16"/>
  <c r="BH145" i="16"/>
  <c r="BH141" i="16"/>
  <c r="BH137" i="16"/>
  <c r="BH130" i="16"/>
  <c r="BH126" i="16"/>
  <c r="BH123" i="16"/>
  <c r="BH119" i="16"/>
  <c r="BH115" i="16"/>
  <c r="BH111" i="16"/>
  <c r="BH109" i="16"/>
  <c r="BH105" i="16"/>
  <c r="BH102" i="16"/>
  <c r="BH98" i="16"/>
  <c r="BH94" i="16"/>
  <c r="BH90" i="16"/>
  <c r="BH86" i="16"/>
  <c r="BH80" i="16"/>
  <c r="BH76" i="16"/>
  <c r="BH73" i="16"/>
  <c r="BH69" i="16"/>
  <c r="BH65" i="16"/>
  <c r="BH58" i="16"/>
  <c r="BH56" i="16"/>
  <c r="BH53" i="16"/>
  <c r="BH47" i="16"/>
  <c r="BH45" i="16"/>
  <c r="BH42" i="16"/>
  <c r="BH38" i="16"/>
  <c r="BH35" i="16"/>
  <c r="BH20" i="16"/>
  <c r="BH8" i="16"/>
  <c r="BH384" i="16"/>
  <c r="BH394" i="16"/>
  <c r="BH402" i="16"/>
  <c r="BH411" i="16"/>
  <c r="BH425" i="16"/>
  <c r="BH433" i="16"/>
  <c r="BH440" i="16"/>
  <c r="BH444" i="16"/>
  <c r="BH448" i="16"/>
  <c r="BH456" i="16"/>
  <c r="BJ395" i="16"/>
  <c r="BC461" i="16"/>
  <c r="BG461" i="16"/>
  <c r="AL461" i="16"/>
  <c r="AK461" i="16"/>
  <c r="AU461" i="16"/>
  <c r="AY461" i="16"/>
  <c r="AR461" i="16"/>
  <c r="AS461" i="16"/>
  <c r="AV461" i="16"/>
  <c r="AW461" i="16"/>
  <c r="BJ467" i="16"/>
  <c r="BJ464" i="16"/>
  <c r="BH308" i="16"/>
  <c r="BH306" i="16"/>
  <c r="BH302" i="16"/>
  <c r="BH298" i="16"/>
  <c r="BH295" i="16"/>
  <c r="BH291" i="16"/>
  <c r="BH287" i="16"/>
  <c r="BH285" i="16"/>
  <c r="BH281" i="16"/>
  <c r="BH275" i="16"/>
  <c r="BH270" i="16"/>
  <c r="BH269" i="16"/>
  <c r="BH265" i="16"/>
  <c r="BH260" i="16"/>
  <c r="BH257" i="16"/>
  <c r="BH250" i="16"/>
  <c r="BH245" i="16"/>
  <c r="BH242" i="16"/>
  <c r="BH237" i="16"/>
  <c r="BH233" i="16"/>
  <c r="BH229" i="16"/>
  <c r="BH225" i="16"/>
  <c r="BH221" i="16"/>
  <c r="BH217" i="16"/>
  <c r="BH213" i="16"/>
  <c r="BH211" i="16"/>
  <c r="BH208" i="16"/>
  <c r="BH205" i="16"/>
  <c r="BH201" i="16"/>
  <c r="BH197" i="16"/>
  <c r="BH190" i="16"/>
  <c r="BH186" i="16"/>
  <c r="BH183" i="16"/>
  <c r="BH180" i="16"/>
  <c r="BH176" i="16"/>
  <c r="BH173" i="16"/>
  <c r="BH170" i="16"/>
  <c r="BH166" i="16"/>
  <c r="BH162" i="16"/>
  <c r="BH155" i="16"/>
  <c r="BH152" i="16"/>
  <c r="BH146" i="16"/>
  <c r="BH142" i="16"/>
  <c r="BH138" i="16"/>
  <c r="BH134" i="16"/>
  <c r="BH131" i="16"/>
  <c r="BH127" i="16"/>
  <c r="BH124" i="16"/>
  <c r="BH120" i="16"/>
  <c r="BH116" i="16"/>
  <c r="BH112" i="16"/>
  <c r="BH106" i="16"/>
  <c r="BH103" i="16"/>
  <c r="BH99" i="16"/>
  <c r="BH95" i="16"/>
  <c r="BH91" i="16"/>
  <c r="BH87" i="16"/>
  <c r="BH83" i="16"/>
  <c r="BH77" i="16"/>
  <c r="BH70" i="16"/>
  <c r="BH66" i="16"/>
  <c r="BH64" i="16"/>
  <c r="BH61" i="16"/>
  <c r="BH59" i="16"/>
  <c r="BH57" i="16"/>
  <c r="BH54" i="16"/>
  <c r="BH48" i="16"/>
  <c r="BH44" i="16"/>
  <c r="BH39" i="16"/>
  <c r="BH32" i="16"/>
  <c r="BH29" i="16"/>
  <c r="BH26" i="16"/>
  <c r="BH21" i="16"/>
  <c r="BH18" i="16"/>
  <c r="BH15" i="16"/>
  <c r="BH12" i="16"/>
  <c r="BD13" i="16"/>
  <c r="BE13" i="16"/>
  <c r="AS13" i="16"/>
  <c r="AW13" i="16"/>
  <c r="AR13" i="16"/>
  <c r="AV13" i="16"/>
  <c r="AL13" i="16"/>
  <c r="BJ6" i="16"/>
  <c r="BJ354" i="16"/>
  <c r="BC361" i="16"/>
  <c r="AV361" i="16"/>
  <c r="AL361" i="16"/>
  <c r="AK361" i="16"/>
  <c r="BD388" i="16"/>
  <c r="AR388" i="16"/>
  <c r="AV388" i="16"/>
  <c r="AY388" i="16"/>
  <c r="AL388" i="16"/>
  <c r="AK388" i="16"/>
  <c r="AX388" i="16"/>
  <c r="BD399" i="16"/>
  <c r="AR399" i="16"/>
  <c r="AV399" i="16"/>
  <c r="AL399" i="16"/>
  <c r="AK399" i="16"/>
  <c r="AT399" i="16"/>
  <c r="AY399" i="16"/>
  <c r="BG408" i="16"/>
  <c r="AZ408" i="16"/>
  <c r="BD408" i="16"/>
  <c r="AT408" i="16"/>
  <c r="AY408" i="16"/>
  <c r="AR408" i="16"/>
  <c r="AV408" i="16"/>
  <c r="BG416" i="16"/>
  <c r="AZ416" i="16"/>
  <c r="BD416" i="16"/>
  <c r="AL416" i="16"/>
  <c r="AY416" i="16"/>
  <c r="AV416" i="16"/>
  <c r="AZ430" i="16"/>
  <c r="BG430" i="16"/>
  <c r="AL430" i="16"/>
  <c r="AY430" i="16"/>
  <c r="AV430" i="16"/>
  <c r="AT438" i="16"/>
  <c r="AL438" i="16"/>
  <c r="AY438" i="16"/>
  <c r="AV438" i="16"/>
  <c r="AR438" i="16"/>
  <c r="BB442" i="16"/>
  <c r="BC442" i="16"/>
  <c r="AU442" i="16"/>
  <c r="AL442" i="16"/>
  <c r="AK442" i="16"/>
  <c r="AR442" i="16"/>
  <c r="AT442" i="16"/>
  <c r="BD447" i="16"/>
  <c r="AT447" i="16"/>
  <c r="AL447" i="16"/>
  <c r="AK447" i="16"/>
  <c r="AY447" i="16"/>
  <c r="AR447" i="16"/>
  <c r="AV447" i="16"/>
  <c r="BD453" i="16"/>
  <c r="AT453" i="16"/>
  <c r="AL453" i="16"/>
  <c r="AY453" i="16"/>
  <c r="AR453" i="16"/>
  <c r="AV453" i="16"/>
  <c r="BI385" i="16"/>
  <c r="BI404" i="16"/>
  <c r="BI412" i="16"/>
  <c r="BI419" i="16"/>
  <c r="BI426" i="16"/>
  <c r="BI434" i="16"/>
  <c r="BI449" i="16"/>
  <c r="BC474" i="16"/>
  <c r="AZ474" i="16"/>
  <c r="BD474" i="16"/>
  <c r="AY474" i="16"/>
  <c r="AR474" i="16"/>
  <c r="AV474" i="16"/>
  <c r="AW474" i="16"/>
  <c r="AL474" i="16"/>
  <c r="AK474" i="16"/>
  <c r="BD389" i="16"/>
  <c r="AY389" i="16"/>
  <c r="AV389" i="16"/>
  <c r="AR389" i="16"/>
  <c r="AL389" i="16"/>
  <c r="AK389" i="16"/>
  <c r="BD392" i="16"/>
  <c r="AY392" i="16"/>
  <c r="AR392" i="16"/>
  <c r="AV392" i="16"/>
  <c r="AL392" i="16"/>
  <c r="AK392" i="16"/>
  <c r="AT392" i="16"/>
  <c r="BD400" i="16"/>
  <c r="AY400" i="16"/>
  <c r="AR400" i="16"/>
  <c r="AV400" i="16"/>
  <c r="AL400" i="16"/>
  <c r="AK400" i="16"/>
  <c r="AT400" i="16"/>
  <c r="BD409" i="16"/>
  <c r="BG409" i="16"/>
  <c r="AT409" i="16"/>
  <c r="AL409" i="16"/>
  <c r="AY409" i="16"/>
  <c r="AV409" i="16"/>
  <c r="AR409" i="16"/>
  <c r="AZ417" i="16"/>
  <c r="BD417" i="16"/>
  <c r="BG417" i="16"/>
  <c r="AL417" i="16"/>
  <c r="AY417" i="16"/>
  <c r="AV417" i="16"/>
  <c r="BD423" i="16"/>
  <c r="AT423" i="16"/>
  <c r="AL423" i="16"/>
  <c r="AY423" i="16"/>
  <c r="AV423" i="16"/>
  <c r="AR423" i="16"/>
  <c r="BG431" i="16"/>
  <c r="AZ431" i="16"/>
  <c r="AL431" i="16"/>
  <c r="AY431" i="16"/>
  <c r="AV431" i="16"/>
  <c r="BD439" i="16"/>
  <c r="AW439" i="16"/>
  <c r="AL439" i="16"/>
  <c r="AK439" i="16"/>
  <c r="AY439" i="16"/>
  <c r="BD454" i="16"/>
  <c r="AT454" i="16"/>
  <c r="AL454" i="16"/>
  <c r="AK454" i="16"/>
  <c r="AY454" i="16"/>
  <c r="AR454" i="16"/>
  <c r="AV454" i="16"/>
  <c r="BI381" i="16"/>
  <c r="BI392" i="16"/>
  <c r="BJ400" i="16"/>
  <c r="BC459" i="16"/>
  <c r="BG459" i="16"/>
  <c r="AR459" i="16"/>
  <c r="AV459" i="16"/>
  <c r="AS459" i="16"/>
  <c r="AW459" i="16"/>
  <c r="AU459" i="16"/>
  <c r="AY459" i="16"/>
  <c r="AL459" i="16"/>
  <c r="AK459" i="16"/>
  <c r="BC463" i="16"/>
  <c r="BG463" i="16"/>
  <c r="AR463" i="16"/>
  <c r="AV463" i="16"/>
  <c r="AS463" i="16"/>
  <c r="AW463" i="16"/>
  <c r="AX463" i="16"/>
  <c r="AY463" i="16"/>
  <c r="AL463" i="16"/>
  <c r="AK463" i="16"/>
  <c r="BH468" i="16"/>
  <c r="BH467" i="16"/>
  <c r="BH464" i="16"/>
  <c r="BI11" i="16"/>
  <c r="BI6" i="16"/>
  <c r="BH478" i="16"/>
  <c r="BH378" i="16"/>
  <c r="BH382" i="16"/>
  <c r="BH397" i="16"/>
  <c r="BH406" i="16"/>
  <c r="BH414" i="16"/>
  <c r="BH421" i="16"/>
  <c r="BH428" i="16"/>
  <c r="BH436" i="16"/>
  <c r="BH445" i="16"/>
  <c r="BH451" i="16"/>
  <c r="BJ378" i="16"/>
  <c r="BI386" i="16"/>
  <c r="BI399" i="16"/>
  <c r="BI405" i="16"/>
  <c r="BI413" i="16"/>
  <c r="BI420" i="16"/>
  <c r="BI427" i="16"/>
  <c r="BI435" i="16"/>
  <c r="BI450" i="16"/>
  <c r="BH462" i="16"/>
  <c r="BJ474" i="16"/>
  <c r="BJ309" i="16"/>
  <c r="BJ303" i="16"/>
  <c r="BJ299" i="16"/>
  <c r="BJ296" i="16"/>
  <c r="BJ292" i="16"/>
  <c r="BJ288" i="16"/>
  <c r="BJ282" i="16"/>
  <c r="BJ276" i="16"/>
  <c r="BJ271" i="16"/>
  <c r="BJ266" i="16"/>
  <c r="BJ263" i="16"/>
  <c r="BJ261" i="16"/>
  <c r="BJ258" i="16"/>
  <c r="BJ254" i="16"/>
  <c r="BJ251" i="16"/>
  <c r="BJ248" i="16"/>
  <c r="BJ239" i="16"/>
  <c r="BJ234" i="16"/>
  <c r="BJ230" i="16"/>
  <c r="BJ226" i="16"/>
  <c r="BJ222" i="16"/>
  <c r="BJ218" i="16"/>
  <c r="BJ214" i="16"/>
  <c r="BJ209" i="16"/>
  <c r="BJ194" i="16"/>
  <c r="BJ191" i="16"/>
  <c r="BJ187" i="16"/>
  <c r="BJ181" i="16"/>
  <c r="BJ177" i="16"/>
  <c r="BJ174" i="16"/>
  <c r="BJ171" i="16"/>
  <c r="BJ167" i="16"/>
  <c r="BJ163" i="16"/>
  <c r="BJ159" i="16"/>
  <c r="BJ156" i="16"/>
  <c r="BJ153" i="16"/>
  <c r="BJ150" i="16"/>
  <c r="BJ147" i="16"/>
  <c r="BJ143" i="16"/>
  <c r="BJ139" i="16"/>
  <c r="BJ135" i="16"/>
  <c r="BJ132" i="16"/>
  <c r="BJ128" i="16"/>
  <c r="BJ121" i="16"/>
  <c r="BJ117" i="16"/>
  <c r="BJ113" i="16"/>
  <c r="BJ110" i="16"/>
  <c r="BJ107" i="16"/>
  <c r="BJ104" i="16"/>
  <c r="BJ100" i="16"/>
  <c r="BJ96" i="16"/>
  <c r="BJ92" i="16"/>
  <c r="BJ88" i="16"/>
  <c r="BJ84" i="16"/>
  <c r="BJ81" i="16"/>
  <c r="BJ78" i="16"/>
  <c r="BJ74" i="16"/>
  <c r="BJ67" i="16"/>
  <c r="BJ62" i="16"/>
  <c r="BJ55" i="16"/>
  <c r="BJ51" i="16"/>
  <c r="BJ49" i="16"/>
  <c r="BJ46" i="16"/>
  <c r="BJ43" i="16"/>
  <c r="BJ40" i="16"/>
  <c r="BJ36" i="16"/>
  <c r="BJ33" i="16"/>
  <c r="BJ30" i="16"/>
  <c r="BJ27" i="16"/>
  <c r="BJ24" i="16"/>
  <c r="BJ22" i="16"/>
  <c r="BD17" i="16"/>
  <c r="BE17" i="16"/>
  <c r="AR17" i="16"/>
  <c r="AV17" i="16"/>
  <c r="AS17" i="16"/>
  <c r="AW17" i="16"/>
  <c r="AL17" i="16"/>
  <c r="BC360" i="16"/>
  <c r="AV360" i="16"/>
  <c r="AL360" i="16"/>
  <c r="AK360" i="16"/>
  <c r="BD379" i="16"/>
  <c r="AY379" i="16"/>
  <c r="AR379" i="16"/>
  <c r="AV379" i="16"/>
  <c r="AL379" i="16"/>
  <c r="AK379" i="16"/>
  <c r="BD383" i="16"/>
  <c r="AY383" i="16"/>
  <c r="AR383" i="16"/>
  <c r="AV383" i="16"/>
  <c r="AL383" i="16"/>
  <c r="AK383" i="16"/>
  <c r="BD387" i="16"/>
  <c r="AY387" i="16"/>
  <c r="AR387" i="16"/>
  <c r="AV387" i="16"/>
  <c r="AL387" i="16"/>
  <c r="AK387" i="16"/>
  <c r="BD398" i="16"/>
  <c r="AT398" i="16"/>
  <c r="AY398" i="16"/>
  <c r="AR398" i="16"/>
  <c r="AV398" i="16"/>
  <c r="AL398" i="16"/>
  <c r="AK398" i="16"/>
  <c r="BD407" i="16"/>
  <c r="AY407" i="16"/>
  <c r="AR407" i="16"/>
  <c r="AV407" i="16"/>
  <c r="AT407" i="16"/>
  <c r="BG415" i="16"/>
  <c r="AZ415" i="16"/>
  <c r="AY415" i="16"/>
  <c r="AV415" i="16"/>
  <c r="AL415" i="16"/>
  <c r="AY422" i="16"/>
  <c r="AR422" i="16"/>
  <c r="AV422" i="16"/>
  <c r="AX422" i="16"/>
  <c r="AT422" i="16"/>
  <c r="AL422" i="16"/>
  <c r="BG429" i="16"/>
  <c r="AZ429" i="16"/>
  <c r="BD429" i="16"/>
  <c r="AY429" i="16"/>
  <c r="AV429" i="16"/>
  <c r="AL429" i="16"/>
  <c r="AK429" i="16"/>
  <c r="BD437" i="16"/>
  <c r="AV437" i="16"/>
  <c r="AW437" i="16"/>
  <c r="AL437" i="16"/>
  <c r="AK437" i="16"/>
  <c r="BC441" i="16"/>
  <c r="AZ441" i="16"/>
  <c r="AU441" i="16"/>
  <c r="AY441" i="16"/>
  <c r="AR441" i="16"/>
  <c r="AT441" i="16"/>
  <c r="AL441" i="16"/>
  <c r="AK441" i="16"/>
  <c r="BD446" i="16"/>
  <c r="AY446" i="16"/>
  <c r="AR446" i="16"/>
  <c r="AV446" i="16"/>
  <c r="AT446" i="16"/>
  <c r="AL446" i="16"/>
  <c r="AK446" i="16"/>
  <c r="BD452" i="16"/>
  <c r="AR452" i="16"/>
  <c r="AW452" i="16"/>
  <c r="AL452" i="16"/>
  <c r="AK452" i="16"/>
  <c r="BI384" i="16"/>
  <c r="BI391" i="16"/>
  <c r="BJ397" i="16"/>
  <c r="BJ425" i="16"/>
  <c r="BJ433" i="16"/>
  <c r="BJ448" i="16"/>
  <c r="BH461" i="16"/>
  <c r="BI474" i="16"/>
  <c r="BJ307" i="16"/>
  <c r="BJ304" i="16"/>
  <c r="BJ300" i="16"/>
  <c r="BJ293" i="16"/>
  <c r="BJ289" i="16"/>
  <c r="BJ283" i="16"/>
  <c r="BJ279" i="16"/>
  <c r="BJ277" i="16"/>
  <c r="BJ273" i="16"/>
  <c r="BJ272" i="16"/>
  <c r="BJ267" i="16"/>
  <c r="BJ262" i="16"/>
  <c r="BJ255" i="16"/>
  <c r="BJ252" i="16"/>
  <c r="BJ246" i="16"/>
  <c r="BJ243" i="16"/>
  <c r="BJ240" i="16"/>
  <c r="BJ238" i="16"/>
  <c r="BJ235" i="16"/>
  <c r="BJ231" i="16"/>
  <c r="BJ227" i="16"/>
  <c r="BJ223" i="16"/>
  <c r="BJ219" i="16"/>
  <c r="BJ215" i="16"/>
  <c r="BJ206" i="16"/>
  <c r="BJ203" i="16"/>
  <c r="BJ198" i="16"/>
  <c r="BJ195" i="16"/>
  <c r="BJ192" i="16"/>
  <c r="BJ188" i="16"/>
  <c r="BJ184" i="16"/>
  <c r="BJ182" i="16"/>
  <c r="BJ178" i="16"/>
  <c r="BJ175" i="16"/>
  <c r="BJ168" i="16"/>
  <c r="BJ164" i="16"/>
  <c r="BJ160" i="16"/>
  <c r="BJ157" i="16"/>
  <c r="BJ151" i="16"/>
  <c r="BJ148" i="16"/>
  <c r="BJ144" i="16"/>
  <c r="BJ140" i="16"/>
  <c r="BJ136" i="16"/>
  <c r="BJ133" i="16"/>
  <c r="BJ129" i="16"/>
  <c r="BJ125" i="16"/>
  <c r="BJ122" i="16"/>
  <c r="BJ118" i="16"/>
  <c r="BJ114" i="16"/>
  <c r="BJ108" i="16"/>
  <c r="BJ101" i="16"/>
  <c r="BJ97" i="16"/>
  <c r="BJ93" i="16"/>
  <c r="BJ89" i="16"/>
  <c r="BJ85" i="16"/>
  <c r="BJ82" i="16"/>
  <c r="BJ79" i="16"/>
  <c r="BJ75" i="16"/>
  <c r="BJ72" i="16"/>
  <c r="BJ68" i="16"/>
  <c r="BJ63" i="16"/>
  <c r="BJ60" i="16"/>
  <c r="BJ52" i="16"/>
  <c r="BJ50" i="16"/>
  <c r="BJ41" i="16"/>
  <c r="BJ37" i="16"/>
  <c r="BJ34" i="16"/>
  <c r="BJ31" i="16"/>
  <c r="BJ28" i="16"/>
  <c r="BJ25" i="16"/>
  <c r="BJ23" i="16"/>
  <c r="BJ19" i="16"/>
  <c r="BJ16" i="16"/>
  <c r="BJ14" i="16"/>
  <c r="BJ10" i="16"/>
  <c r="BJ7" i="16"/>
  <c r="BJ5" i="16"/>
  <c r="BI16" i="16"/>
  <c r="BH13" i="16"/>
  <c r="BI5" i="16"/>
  <c r="BD329" i="16"/>
  <c r="BI329" i="16"/>
  <c r="BE329" i="16"/>
  <c r="BJ329" i="16"/>
  <c r="AS329" i="16"/>
  <c r="AW329" i="16"/>
  <c r="AV329" i="16"/>
  <c r="AL329" i="16"/>
  <c r="AR329" i="16"/>
  <c r="AY329" i="16"/>
  <c r="BD314" i="16"/>
  <c r="BE314" i="16"/>
  <c r="BJ314" i="16"/>
  <c r="AS314" i="16"/>
  <c r="AW314" i="16"/>
  <c r="AV314" i="16"/>
  <c r="AL314" i="16"/>
  <c r="AR314" i="16"/>
  <c r="BI314" i="16"/>
  <c r="BC341" i="16"/>
  <c r="BI341" i="16"/>
  <c r="BG341" i="16"/>
  <c r="AZ341" i="16"/>
  <c r="AL341" i="16"/>
  <c r="AZ348" i="16"/>
  <c r="AV348" i="16"/>
  <c r="BC348" i="16"/>
  <c r="BI348" i="16"/>
  <c r="AL348" i="16"/>
  <c r="AX348" i="16"/>
  <c r="BF355" i="16"/>
  <c r="BD355" i="16"/>
  <c r="BI355" i="16"/>
  <c r="AR355" i="16"/>
  <c r="AV355" i="16"/>
  <c r="AZ355" i="16"/>
  <c r="AL355" i="16"/>
  <c r="AX355" i="16"/>
  <c r="BG358" i="16"/>
  <c r="BI358" i="16"/>
  <c r="AV358" i="16"/>
  <c r="AK358" i="16"/>
  <c r="BC358" i="16"/>
  <c r="AL358" i="16"/>
  <c r="BD358" i="16"/>
  <c r="BI336" i="16"/>
  <c r="AZ336" i="16"/>
  <c r="BJ336" i="16"/>
  <c r="AY336" i="16"/>
  <c r="AR336" i="16"/>
  <c r="AV336" i="16"/>
  <c r="AL336" i="16"/>
  <c r="AK336" i="16"/>
  <c r="AW336" i="16"/>
  <c r="BJ331" i="16"/>
  <c r="BE331" i="16"/>
  <c r="AY331" i="16"/>
  <c r="BD331" i="16"/>
  <c r="AR331" i="16"/>
  <c r="AV331" i="16"/>
  <c r="AL331" i="16"/>
  <c r="BI331" i="16"/>
  <c r="AS331" i="16"/>
  <c r="AW331" i="16"/>
  <c r="BJ324" i="16"/>
  <c r="BD324" i="16"/>
  <c r="BI324" i="16"/>
  <c r="BE324" i="16"/>
  <c r="AY324" i="16"/>
  <c r="AR324" i="16"/>
  <c r="AV324" i="16"/>
  <c r="AL324" i="16"/>
  <c r="AS324" i="16"/>
  <c r="AW324" i="16"/>
  <c r="BH349" i="16"/>
  <c r="BC356" i="16"/>
  <c r="BI356" i="16"/>
  <c r="AZ356" i="16"/>
  <c r="AV356" i="16"/>
  <c r="AK356" i="16"/>
  <c r="AX356" i="16"/>
  <c r="AL356" i="16"/>
  <c r="AR356" i="16"/>
  <c r="BC359" i="16"/>
  <c r="BI359" i="16"/>
  <c r="AL359" i="16"/>
  <c r="AV359" i="16"/>
  <c r="AK359" i="16"/>
  <c r="BE335" i="16"/>
  <c r="BJ335" i="16"/>
  <c r="BI335" i="16"/>
  <c r="BD335" i="16"/>
  <c r="AL335" i="16"/>
  <c r="AW335" i="16"/>
  <c r="AS335" i="16"/>
  <c r="AV335" i="16"/>
  <c r="AR335" i="16"/>
  <c r="BD328" i="16"/>
  <c r="BJ328" i="16"/>
  <c r="BE328" i="16"/>
  <c r="AL328" i="16"/>
  <c r="BI328" i="16"/>
  <c r="AW328" i="16"/>
  <c r="AS328" i="16"/>
  <c r="AV328" i="16"/>
  <c r="AK328" i="16"/>
  <c r="AR328" i="16"/>
  <c r="BE321" i="16"/>
  <c r="BJ321" i="16"/>
  <c r="BD321" i="16"/>
  <c r="BI321" i="16"/>
  <c r="AL321" i="16"/>
  <c r="AW321" i="16"/>
  <c r="AS321" i="16"/>
  <c r="AV321" i="16"/>
  <c r="AR321" i="16"/>
  <c r="BI313" i="16"/>
  <c r="BD313" i="16"/>
  <c r="BJ313" i="16"/>
  <c r="BE313" i="16"/>
  <c r="AL313" i="16"/>
  <c r="AY313" i="16"/>
  <c r="AW313" i="16"/>
  <c r="AS313" i="16"/>
  <c r="AV313" i="16"/>
  <c r="AR313" i="16"/>
  <c r="AZ342" i="16"/>
  <c r="BG342" i="16"/>
  <c r="BC342" i="16"/>
  <c r="BI342" i="16"/>
  <c r="AL342" i="16"/>
  <c r="AZ350" i="16"/>
  <c r="BC350" i="16"/>
  <c r="AL350" i="16"/>
  <c r="BI350" i="16"/>
  <c r="AU350" i="16"/>
  <c r="AV350" i="16"/>
  <c r="BH329" i="16"/>
  <c r="BH314" i="16"/>
  <c r="BI343" i="16"/>
  <c r="BG343" i="16"/>
  <c r="BC343" i="16"/>
  <c r="BF343" i="16"/>
  <c r="AZ343" i="16"/>
  <c r="AL343" i="16"/>
  <c r="BI351" i="16"/>
  <c r="AZ351" i="16"/>
  <c r="BC351" i="16"/>
  <c r="AV351" i="16"/>
  <c r="AU351" i="16"/>
  <c r="AL351" i="16"/>
  <c r="BI357" i="16"/>
  <c r="BF357" i="16"/>
  <c r="AQ357" i="16"/>
  <c r="AV357" i="16"/>
  <c r="AL357" i="16"/>
  <c r="AK357" i="16"/>
  <c r="BJ338" i="16"/>
  <c r="BI338" i="16"/>
  <c r="BD338" i="16"/>
  <c r="AR338" i="16"/>
  <c r="AV338" i="16"/>
  <c r="AS338" i="16"/>
  <c r="AW338" i="16"/>
  <c r="AZ338" i="16"/>
  <c r="AY338" i="16"/>
  <c r="AL338" i="16"/>
  <c r="BE334" i="16"/>
  <c r="BI334" i="16"/>
  <c r="BJ334" i="16"/>
  <c r="AR334" i="16"/>
  <c r="AV334" i="16"/>
  <c r="AS334" i="16"/>
  <c r="AW334" i="16"/>
  <c r="AY334" i="16"/>
  <c r="AL334" i="16"/>
  <c r="BD334" i="16"/>
  <c r="BE327" i="16"/>
  <c r="BI327" i="16"/>
  <c r="BD327" i="16"/>
  <c r="BJ327" i="16"/>
  <c r="AR327" i="16"/>
  <c r="AV327" i="16"/>
  <c r="AS327" i="16"/>
  <c r="AW327" i="16"/>
  <c r="AL327" i="16"/>
  <c r="BE319" i="16"/>
  <c r="BI319" i="16"/>
  <c r="AR319" i="16"/>
  <c r="AV319" i="16"/>
  <c r="BD319" i="16"/>
  <c r="AW319" i="16"/>
  <c r="AL319" i="16"/>
  <c r="BJ319" i="16"/>
  <c r="BI312" i="16"/>
  <c r="BJ312" i="16"/>
  <c r="BD312" i="16"/>
  <c r="AR312" i="16"/>
  <c r="AV312" i="16"/>
  <c r="AL312" i="16"/>
  <c r="BH341" i="16"/>
  <c r="BH348" i="16"/>
  <c r="BH355" i="16"/>
  <c r="BH358" i="16"/>
  <c r="BH336" i="16"/>
  <c r="BH331" i="16"/>
  <c r="BH324" i="16"/>
  <c r="BF345" i="16"/>
  <c r="BI345" i="16"/>
  <c r="AR345" i="16"/>
  <c r="AV345" i="16"/>
  <c r="AL345" i="16"/>
  <c r="AZ345" i="16"/>
  <c r="AX345" i="16"/>
  <c r="BC353" i="16"/>
  <c r="BG353" i="16"/>
  <c r="AZ353" i="16"/>
  <c r="BF353" i="16"/>
  <c r="BI353" i="16"/>
  <c r="AL353" i="16"/>
  <c r="AV353" i="16"/>
  <c r="BJ358" i="16"/>
  <c r="BH335" i="16"/>
  <c r="BH328" i="16"/>
  <c r="BH321" i="16"/>
  <c r="BH313" i="16"/>
  <c r="BH342" i="16"/>
  <c r="BH350" i="16"/>
  <c r="BI337" i="16"/>
  <c r="BJ337" i="16"/>
  <c r="AS337" i="16"/>
  <c r="AW337" i="16"/>
  <c r="AZ337" i="16"/>
  <c r="AR337" i="16"/>
  <c r="AL337" i="16"/>
  <c r="AV337" i="16"/>
  <c r="BD337" i="16"/>
  <c r="AY337" i="16"/>
  <c r="BD333" i="16"/>
  <c r="BE333" i="16"/>
  <c r="BI333" i="16"/>
  <c r="AS333" i="16"/>
  <c r="AW333" i="16"/>
  <c r="BJ333" i="16"/>
  <c r="AR333" i="16"/>
  <c r="AV333" i="16"/>
  <c r="AY333" i="16"/>
  <c r="AL333" i="16"/>
  <c r="BD326" i="16"/>
  <c r="BI326" i="16"/>
  <c r="BJ326" i="16"/>
  <c r="BE326" i="16"/>
  <c r="AS326" i="16"/>
  <c r="AW326" i="16"/>
  <c r="AR326" i="16"/>
  <c r="AL326" i="16"/>
  <c r="AV326" i="16"/>
  <c r="BD318" i="16"/>
  <c r="BJ318" i="16"/>
  <c r="BE318" i="16"/>
  <c r="BI318" i="16"/>
  <c r="AS318" i="16"/>
  <c r="AW318" i="16"/>
  <c r="AR318" i="16"/>
  <c r="AV318" i="16"/>
  <c r="AL318" i="16"/>
  <c r="BD311" i="16"/>
  <c r="BI311" i="16"/>
  <c r="BJ311" i="16"/>
  <c r="AW311" i="16"/>
  <c r="AR311" i="16"/>
  <c r="AL311" i="16"/>
  <c r="BE311" i="16"/>
  <c r="AV311" i="16"/>
  <c r="AY311" i="16"/>
  <c r="BH343" i="16"/>
  <c r="BH351" i="16"/>
  <c r="BH357" i="16"/>
  <c r="BH338" i="16"/>
  <c r="BH334" i="16"/>
  <c r="BH327" i="16"/>
  <c r="BH319" i="16"/>
  <c r="BH312" i="16"/>
  <c r="BF344" i="16"/>
  <c r="BG344" i="16"/>
  <c r="BC344" i="16"/>
  <c r="BI344" i="16"/>
  <c r="AZ344" i="16"/>
  <c r="AV344" i="16"/>
  <c r="AL344" i="16"/>
  <c r="BD349" i="16"/>
  <c r="BI349" i="16"/>
  <c r="AL349" i="16"/>
  <c r="AW349" i="16"/>
  <c r="BD322" i="16"/>
  <c r="BE322" i="16"/>
  <c r="BJ322" i="16"/>
  <c r="BI322" i="16"/>
  <c r="AS322" i="16"/>
  <c r="AW322" i="16"/>
  <c r="AX322" i="16"/>
  <c r="AV322" i="16"/>
  <c r="AR322" i="16"/>
  <c r="AL322" i="16"/>
  <c r="AK322" i="16"/>
  <c r="AY322" i="16"/>
  <c r="BJ316" i="16"/>
  <c r="BD316" i="16"/>
  <c r="BE316" i="16"/>
  <c r="AY316" i="16"/>
  <c r="BI316" i="16"/>
  <c r="AR316" i="16"/>
  <c r="AV316" i="16"/>
  <c r="AL316" i="16"/>
  <c r="AW316" i="16"/>
  <c r="BI332" i="16"/>
  <c r="BD332" i="16"/>
  <c r="BJ332" i="16"/>
  <c r="BE332" i="16"/>
  <c r="AL332" i="16"/>
  <c r="AY332" i="16"/>
  <c r="AS332" i="16"/>
  <c r="AW332" i="16"/>
  <c r="AR332" i="16"/>
  <c r="AV332" i="16"/>
  <c r="BD325" i="16"/>
  <c r="BI325" i="16"/>
  <c r="BE325" i="16"/>
  <c r="AL325" i="16"/>
  <c r="AS325" i="16"/>
  <c r="BJ325" i="16"/>
  <c r="AW325" i="16"/>
  <c r="AR325" i="16"/>
  <c r="AV325" i="16"/>
  <c r="BI317" i="16"/>
  <c r="BE317" i="16"/>
  <c r="BJ317" i="16"/>
  <c r="AL317" i="16"/>
  <c r="AS317" i="16"/>
  <c r="AW317" i="16"/>
  <c r="BD317" i="16"/>
  <c r="AR317" i="16"/>
  <c r="AV317" i="16"/>
  <c r="BD310" i="16"/>
  <c r="BI310" i="16"/>
  <c r="BJ310" i="16"/>
  <c r="BE310" i="16"/>
  <c r="AL310" i="16"/>
  <c r="AY310" i="16"/>
  <c r="AS310" i="16"/>
  <c r="AW310" i="16"/>
  <c r="AR310" i="16"/>
  <c r="AV310" i="16"/>
  <c r="AZ340" i="16"/>
  <c r="BC340" i="16"/>
  <c r="BI340" i="16"/>
  <c r="BG340" i="16"/>
  <c r="AL340" i="16"/>
  <c r="AU340" i="16"/>
  <c r="AZ346" i="16"/>
  <c r="BF346" i="16"/>
  <c r="BG346" i="16"/>
  <c r="BI346" i="16"/>
  <c r="AL346" i="16"/>
  <c r="BC346" i="16"/>
  <c r="BI347" i="16"/>
  <c r="AZ347" i="16"/>
  <c r="BF347" i="16"/>
  <c r="BG347" i="16"/>
  <c r="AX347" i="16"/>
  <c r="AL347" i="16"/>
  <c r="BC347" i="16"/>
  <c r="AV347" i="16"/>
  <c r="BI354" i="16"/>
  <c r="BD354" i="16"/>
  <c r="BF354" i="16"/>
  <c r="AZ354" i="16"/>
  <c r="AR354" i="16"/>
  <c r="AX354" i="16"/>
  <c r="AL354" i="16"/>
  <c r="AV354" i="16"/>
  <c r="BE330" i="16"/>
  <c r="BI330" i="16"/>
  <c r="BJ330" i="16"/>
  <c r="BD330" i="16"/>
  <c r="AR330" i="16"/>
  <c r="AV330" i="16"/>
  <c r="AK330" i="16"/>
  <c r="AS330" i="16"/>
  <c r="AW330" i="16"/>
  <c r="AL330" i="16"/>
  <c r="AY330" i="16"/>
  <c r="BE323" i="16"/>
  <c r="BI323" i="16"/>
  <c r="BD323" i="16"/>
  <c r="BJ323" i="16"/>
  <c r="AR323" i="16"/>
  <c r="AV323" i="16"/>
  <c r="AK323" i="16"/>
  <c r="AS323" i="16"/>
  <c r="AW323" i="16"/>
  <c r="AL323" i="16"/>
  <c r="BE315" i="16"/>
  <c r="BI315" i="16"/>
  <c r="BJ315" i="16"/>
  <c r="BD315" i="16"/>
  <c r="AR315" i="16"/>
  <c r="AV315" i="16"/>
  <c r="AS315" i="16"/>
  <c r="AW315" i="16"/>
  <c r="AY315" i="16"/>
  <c r="AL315" i="16"/>
  <c r="BF352" i="16"/>
  <c r="AZ352" i="16"/>
  <c r="BI352" i="16"/>
  <c r="AV352" i="16"/>
  <c r="BG352" i="16"/>
  <c r="AL352" i="16"/>
  <c r="BJ355" i="16"/>
  <c r="BJ320" i="16"/>
  <c r="BE320" i="16"/>
  <c r="BI320" i="16"/>
  <c r="BD320" i="16"/>
  <c r="AY320" i="16"/>
  <c r="AR320" i="16"/>
  <c r="AV320" i="16"/>
  <c r="AL320" i="16"/>
  <c r="AW320" i="16"/>
  <c r="AS320" i="16"/>
  <c r="D16" i="7"/>
  <c r="E16" i="7"/>
  <c r="F16" i="7"/>
  <c r="G16" i="7"/>
  <c r="H16" i="7"/>
  <c r="I16" i="7"/>
  <c r="K16" i="7"/>
  <c r="L16" i="7"/>
  <c r="M16" i="7"/>
  <c r="N16" i="7"/>
  <c r="O16" i="7"/>
  <c r="P16" i="7"/>
  <c r="Q16" i="7"/>
  <c r="S16" i="7" s="1"/>
  <c r="C16" i="7"/>
  <c r="R6" i="7" l="1"/>
  <c r="R7" i="7"/>
  <c r="R8" i="7"/>
  <c r="R9" i="7"/>
  <c r="R10" i="7"/>
  <c r="R11" i="7"/>
  <c r="R12" i="7"/>
  <c r="R13" i="7"/>
  <c r="R14" i="7"/>
  <c r="R16" i="7" l="1"/>
  <c r="G21" i="6"/>
  <c r="G27" i="6"/>
  <c r="G20" i="6"/>
  <c r="G26" i="6" l="1"/>
  <c r="G6" i="6"/>
  <c r="G7" i="6"/>
  <c r="G8" i="6"/>
  <c r="G29" i="6"/>
  <c r="G9" i="6"/>
  <c r="G30" i="6"/>
  <c r="G10" i="6"/>
  <c r="G11" i="6"/>
  <c r="G12" i="6"/>
  <c r="G13" i="6"/>
  <c r="G14" i="6"/>
  <c r="G15" i="6"/>
  <c r="G16" i="6"/>
  <c r="G18" i="6"/>
  <c r="G17" i="6"/>
  <c r="G5" i="6"/>
</calcChain>
</file>

<file path=xl/sharedStrings.xml><?xml version="1.0" encoding="utf-8"?>
<sst xmlns="http://schemas.openxmlformats.org/spreadsheetml/2006/main" count="2513" uniqueCount="202">
  <si>
    <t>Sample ID</t>
  </si>
  <si>
    <t>PGM type</t>
  </si>
  <si>
    <t>HARZ</t>
  </si>
  <si>
    <t>S</t>
  </si>
  <si>
    <t>SEM</t>
  </si>
  <si>
    <t>automated</t>
  </si>
  <si>
    <t>AN</t>
  </si>
  <si>
    <t>TROC</t>
  </si>
  <si>
    <t>PYX</t>
  </si>
  <si>
    <t>Electrum</t>
  </si>
  <si>
    <t>Sample</t>
  </si>
  <si>
    <t>FT1034</t>
  </si>
  <si>
    <t>JD03B</t>
  </si>
  <si>
    <t>FT1038</t>
  </si>
  <si>
    <t>JD28</t>
  </si>
  <si>
    <t>JD14_B</t>
  </si>
  <si>
    <t>JD14</t>
  </si>
  <si>
    <t>FT4209</t>
  </si>
  <si>
    <t>FT1128B</t>
  </si>
  <si>
    <t>JD42</t>
  </si>
  <si>
    <t>?</t>
  </si>
  <si>
    <t>Depth</t>
  </si>
  <si>
    <t>Lithology</t>
  </si>
  <si>
    <t>TU</t>
  </si>
  <si>
    <t>Lith</t>
  </si>
  <si>
    <t>An</t>
  </si>
  <si>
    <t>PYROXENITE</t>
  </si>
  <si>
    <t>HarZ /pyx</t>
  </si>
  <si>
    <t>harz</t>
  </si>
  <si>
    <t>Troc</t>
  </si>
  <si>
    <t>troc</t>
  </si>
  <si>
    <t>motl troc</t>
  </si>
  <si>
    <t>plag-rich harz</t>
  </si>
  <si>
    <t>HARZ/PYX</t>
  </si>
  <si>
    <t>TROC-OLMGN</t>
  </si>
  <si>
    <t>JD3</t>
  </si>
  <si>
    <t>JD07B</t>
  </si>
  <si>
    <t>JD16</t>
  </si>
  <si>
    <t>JD15</t>
  </si>
  <si>
    <t>JD19_B</t>
  </si>
  <si>
    <t>JD18</t>
  </si>
  <si>
    <t>JD17</t>
  </si>
  <si>
    <t>6E + Au</t>
  </si>
  <si>
    <t>ppb</t>
  </si>
  <si>
    <t>Replace-melts</t>
  </si>
  <si>
    <t>core-log</t>
  </si>
  <si>
    <t xml:space="preserve">TU </t>
  </si>
  <si>
    <t>subunit</t>
  </si>
  <si>
    <t>TU4</t>
  </si>
  <si>
    <t>TU3</t>
  </si>
  <si>
    <t>TU2</t>
  </si>
  <si>
    <t>JD3_harz</t>
  </si>
  <si>
    <t>JD3_troc</t>
  </si>
  <si>
    <t>ppm</t>
  </si>
  <si>
    <t>nr</t>
  </si>
  <si>
    <t>JD7</t>
  </si>
  <si>
    <t>anort</t>
  </si>
  <si>
    <t>JD19</t>
  </si>
  <si>
    <t>Total</t>
  </si>
  <si>
    <t>Tellurides</t>
  </si>
  <si>
    <t>Bismuthides</t>
  </si>
  <si>
    <t>Antimonides</t>
  </si>
  <si>
    <t>Germanides</t>
  </si>
  <si>
    <t>Arsenides</t>
  </si>
  <si>
    <t>Sulphides</t>
  </si>
  <si>
    <t>PGE-Lead</t>
  </si>
  <si>
    <t>Alloy</t>
  </si>
  <si>
    <t>No. of grains</t>
  </si>
  <si>
    <t>PGE grade</t>
  </si>
  <si>
    <t xml:space="preserve">&lt; 50 ppb </t>
  </si>
  <si>
    <t>JD14_JD</t>
  </si>
  <si>
    <t>troc/olmgn</t>
  </si>
  <si>
    <t>PEG</t>
  </si>
  <si>
    <t>troc/ PEG</t>
  </si>
  <si>
    <t>px/ PEG</t>
  </si>
  <si>
    <t>334 ppb</t>
  </si>
  <si>
    <t>484 ppb</t>
  </si>
  <si>
    <t>5.86 ppm</t>
  </si>
  <si>
    <t>539 ppb</t>
  </si>
  <si>
    <t>2.66 ppm</t>
  </si>
  <si>
    <t>11.69 ppm</t>
  </si>
  <si>
    <t>4.40 ppm</t>
  </si>
  <si>
    <t>10.13 ppm</t>
  </si>
  <si>
    <t>5.04 ppm</t>
  </si>
  <si>
    <t>2.30 ppm</t>
  </si>
  <si>
    <t>2.90 ppm</t>
  </si>
  <si>
    <t>anoth</t>
  </si>
  <si>
    <t>replace</t>
  </si>
  <si>
    <t>Ge</t>
  </si>
  <si>
    <t>Samples with PGM detected</t>
  </si>
  <si>
    <t>Samples analysed but no PGM found</t>
  </si>
  <si>
    <t>BK072</t>
  </si>
  <si>
    <t>JD02</t>
  </si>
  <si>
    <t>AN with tons of S</t>
  </si>
  <si>
    <t>TU_f</t>
  </si>
  <si>
    <t>BK073B</t>
  </si>
  <si>
    <t>GN</t>
  </si>
  <si>
    <t>METHOD</t>
  </si>
  <si>
    <t>BK074</t>
  </si>
  <si>
    <t>E-SEM</t>
  </si>
  <si>
    <t>MANUAL</t>
  </si>
  <si>
    <t>troc, looks like FT1038</t>
  </si>
  <si>
    <t xml:space="preserve">FT1054 </t>
  </si>
  <si>
    <t>date analysed</t>
  </si>
  <si>
    <t>A-SEM</t>
  </si>
  <si>
    <t>M + A</t>
  </si>
  <si>
    <t>HARZ/PYRD</t>
  </si>
  <si>
    <t>Au</t>
  </si>
  <si>
    <t>Bismuth-Telleurides</t>
  </si>
  <si>
    <t>Pt</t>
  </si>
  <si>
    <t>Pd</t>
  </si>
  <si>
    <t>Ru</t>
  </si>
  <si>
    <t>Os</t>
  </si>
  <si>
    <t>Ir</t>
  </si>
  <si>
    <t>Rh</t>
  </si>
  <si>
    <r>
      <t>Area (µm</t>
    </r>
    <r>
      <rPr>
        <b/>
        <vertAlign val="superscript"/>
        <sz val="9"/>
        <color rgb="FF000000"/>
        <rFont val="Calibri"/>
        <family val="2"/>
        <scheme val="minor"/>
      </rPr>
      <t>2</t>
    </r>
    <r>
      <rPr>
        <b/>
        <sz val="9"/>
        <color rgb="FF000000"/>
        <rFont val="Calibri"/>
        <family val="2"/>
        <scheme val="minor"/>
      </rPr>
      <t>)</t>
    </r>
  </si>
  <si>
    <t>DATA</t>
  </si>
  <si>
    <t>Spectra only</t>
  </si>
  <si>
    <t>sem quant EDS</t>
  </si>
  <si>
    <t>2016-2017</t>
  </si>
  <si>
    <t>2015</t>
  </si>
  <si>
    <t>2017</t>
  </si>
  <si>
    <t>FT1128</t>
  </si>
  <si>
    <t>PEG UM</t>
  </si>
  <si>
    <t>Area (µm²)</t>
  </si>
  <si>
    <t>Length (µm)</t>
  </si>
  <si>
    <t>Fe</t>
  </si>
  <si>
    <t>As</t>
  </si>
  <si>
    <t>Se</t>
  </si>
  <si>
    <t>Ag</t>
  </si>
  <si>
    <t>Sn</t>
  </si>
  <si>
    <t>Sb</t>
  </si>
  <si>
    <t>Te</t>
  </si>
  <si>
    <t>Hg</t>
  </si>
  <si>
    <t>Pb</t>
  </si>
  <si>
    <t>Bi</t>
  </si>
  <si>
    <t>Total PGE</t>
  </si>
  <si>
    <t>Au+Ag</t>
  </si>
  <si>
    <t>VSF2 (m)</t>
  </si>
  <si>
    <t>wt.%</t>
  </si>
  <si>
    <t>pyx</t>
  </si>
  <si>
    <t>JD14B</t>
  </si>
  <si>
    <t>An-pyx</t>
  </si>
  <si>
    <t>JD03</t>
  </si>
  <si>
    <t>serp</t>
  </si>
  <si>
    <t>107.22 ppb</t>
  </si>
  <si>
    <t>3.58 ppm</t>
  </si>
  <si>
    <t>850.64 ppb</t>
  </si>
  <si>
    <t>PGM</t>
  </si>
  <si>
    <t>name</t>
  </si>
  <si>
    <t>EDS-SEM, wt.% measured</t>
  </si>
  <si>
    <t>Recalculated: PGM</t>
  </si>
  <si>
    <t>Factor</t>
  </si>
  <si>
    <t>Stillwaterite</t>
  </si>
  <si>
    <t>Pd8As3</t>
  </si>
  <si>
    <t>Hollingworthite</t>
  </si>
  <si>
    <t>Rh(Pt)AsS</t>
  </si>
  <si>
    <t>PtAs2</t>
  </si>
  <si>
    <t>Mertriete II</t>
  </si>
  <si>
    <t>Isoferoplatinum</t>
  </si>
  <si>
    <t>Pt3Fe</t>
  </si>
  <si>
    <t xml:space="preserve">Platarsite </t>
  </si>
  <si>
    <t>PtAsS</t>
  </si>
  <si>
    <t>Sobolevskite</t>
  </si>
  <si>
    <t>Sperrylite</t>
  </si>
  <si>
    <t>formula</t>
  </si>
  <si>
    <t>Cu</t>
  </si>
  <si>
    <t>Co</t>
  </si>
  <si>
    <t>Ni</t>
  </si>
  <si>
    <t>Zn</t>
  </si>
  <si>
    <t>Au-Ag</t>
  </si>
  <si>
    <t>Pt(As,Sb)2</t>
  </si>
  <si>
    <t>(Pt,Pd)As2</t>
  </si>
  <si>
    <t>(Pt,Pd)(As,Se,Sb)2</t>
  </si>
  <si>
    <t>(PtPd)As2</t>
  </si>
  <si>
    <t>(Pt,Pd)3Fe</t>
  </si>
  <si>
    <t>Pd(Bi,Te)</t>
  </si>
  <si>
    <t>Moncheite</t>
  </si>
  <si>
    <t>Pt(Te,Bi)2</t>
  </si>
  <si>
    <t>RuAsS</t>
  </si>
  <si>
    <t>Irarsite</t>
  </si>
  <si>
    <t>IrAsS</t>
  </si>
  <si>
    <t>Zvyagintsevite</t>
  </si>
  <si>
    <t>Pd3Pb</t>
  </si>
  <si>
    <t>Pd8(Sb,As)3</t>
  </si>
  <si>
    <t>Mertiete II</t>
  </si>
  <si>
    <t>Pd(As,As)3</t>
  </si>
  <si>
    <t>Arsenopallandite</t>
  </si>
  <si>
    <t>Pd3As2.5Sb6.5</t>
  </si>
  <si>
    <t>Pd3As2.5Sb6.6</t>
  </si>
  <si>
    <t>Kotulskite</t>
  </si>
  <si>
    <t>PdTe</t>
  </si>
  <si>
    <t>Maslovite</t>
  </si>
  <si>
    <t>PtTeBi</t>
  </si>
  <si>
    <t>PtTe2</t>
  </si>
  <si>
    <t>(Pt,Pd,Rh)As2</t>
  </si>
  <si>
    <t>Platarsite</t>
  </si>
  <si>
    <t>(Pt,Rh)AsS</t>
  </si>
  <si>
    <t>Isometriete</t>
  </si>
  <si>
    <t>Pd11Sb2As2</t>
  </si>
  <si>
    <t>Palladoarsenite</t>
  </si>
  <si>
    <t>Pd2As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</si>
</sst>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left" vertical="center" wrapText="1" readingOrder="1"/>
    </xf>
    <xf numFmtId="0" fontId="6" fillId="2" borderId="0" xfId="0" applyFont="1" applyFill="1" applyBorder="1" applyAlignment="1">
      <alignment horizontal="left" vertical="center" wrapText="1" readingOrder="1"/>
    </xf>
    <xf numFmtId="0" fontId="4" fillId="2" borderId="0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78"/>
  <sheetViews>
    <sheetView tabSelected="1" zoomScale="80" zoomScaleNormal="80" workbookViewId="0">
      <pane ySplit="2" topLeftCell="A3" activePane="bottomLeft" state="frozen"/>
      <selection activeCell="K1" sqref="K1"/>
      <selection pane="bottomLeft" activeCell="L12" sqref="L12"/>
    </sheetView>
  </sheetViews>
  <sheetFormatPr defaultRowHeight="12" x14ac:dyDescent="0.2"/>
  <cols>
    <col min="1" max="2" width="11.85546875" style="3" customWidth="1"/>
    <col min="3" max="3" width="9.85546875" style="3" customWidth="1"/>
    <col min="4" max="4" width="8.85546875" style="3" customWidth="1"/>
    <col min="5" max="5" width="11.42578125" style="4" customWidth="1"/>
    <col min="6" max="6" width="11.5703125" style="4" customWidth="1"/>
    <col min="7" max="7" width="16.7109375" style="3" customWidth="1"/>
    <col min="8" max="8" width="17.7109375" style="3" customWidth="1"/>
    <col min="9" max="32" width="7.7109375" style="3" customWidth="1"/>
    <col min="33" max="33" width="11.42578125" style="3" bestFit="1" customWidth="1"/>
    <col min="34" max="36" width="9.140625" style="3"/>
    <col min="37" max="59" width="7.7109375" style="3" customWidth="1"/>
    <col min="60" max="60" width="6.5703125" style="3" bestFit="1" customWidth="1"/>
    <col min="61" max="61" width="11.42578125" style="3" bestFit="1" customWidth="1"/>
    <col min="62" max="62" width="9.140625" style="3"/>
    <col min="63" max="16384" width="9.140625" style="4"/>
  </cols>
  <sheetData>
    <row r="1" spans="1:62" x14ac:dyDescent="0.2">
      <c r="I1" s="27" t="s">
        <v>150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4"/>
      <c r="AJ1" s="24"/>
      <c r="AK1" s="27" t="s">
        <v>151</v>
      </c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</row>
    <row r="2" spans="1:62" x14ac:dyDescent="0.2">
      <c r="A2" s="24" t="s">
        <v>0</v>
      </c>
      <c r="B2" s="24" t="s">
        <v>21</v>
      </c>
      <c r="C2" s="24" t="s">
        <v>22</v>
      </c>
      <c r="D2" s="24" t="s">
        <v>23</v>
      </c>
      <c r="E2" s="24" t="s">
        <v>124</v>
      </c>
      <c r="F2" s="24" t="s">
        <v>125</v>
      </c>
      <c r="G2" s="24" t="s">
        <v>148</v>
      </c>
      <c r="H2" s="24" t="s">
        <v>148</v>
      </c>
      <c r="I2" s="24" t="s">
        <v>3</v>
      </c>
      <c r="J2" s="24" t="s">
        <v>126</v>
      </c>
      <c r="K2" s="24" t="s">
        <v>168</v>
      </c>
      <c r="L2" s="24" t="s">
        <v>166</v>
      </c>
      <c r="M2" s="24" t="s">
        <v>167</v>
      </c>
      <c r="N2" s="24" t="s">
        <v>169</v>
      </c>
      <c r="O2" s="24" t="s">
        <v>88</v>
      </c>
      <c r="P2" s="24" t="s">
        <v>127</v>
      </c>
      <c r="Q2" s="24" t="s">
        <v>128</v>
      </c>
      <c r="R2" s="24" t="s">
        <v>111</v>
      </c>
      <c r="S2" s="24" t="s">
        <v>114</v>
      </c>
      <c r="T2" s="24" t="s">
        <v>110</v>
      </c>
      <c r="U2" s="24" t="s">
        <v>129</v>
      </c>
      <c r="V2" s="24" t="s">
        <v>130</v>
      </c>
      <c r="W2" s="24" t="s">
        <v>131</v>
      </c>
      <c r="X2" s="24" t="s">
        <v>132</v>
      </c>
      <c r="Y2" s="24" t="s">
        <v>112</v>
      </c>
      <c r="Z2" s="24" t="s">
        <v>113</v>
      </c>
      <c r="AA2" s="24" t="s">
        <v>109</v>
      </c>
      <c r="AB2" s="24" t="s">
        <v>107</v>
      </c>
      <c r="AC2" s="24" t="s">
        <v>133</v>
      </c>
      <c r="AD2" s="24" t="s">
        <v>134</v>
      </c>
      <c r="AE2" s="24" t="s">
        <v>135</v>
      </c>
      <c r="AF2" s="24" t="s">
        <v>58</v>
      </c>
      <c r="AG2" s="24" t="s">
        <v>136</v>
      </c>
      <c r="AH2" s="24" t="s">
        <v>137</v>
      </c>
      <c r="AI2" s="24" t="s">
        <v>152</v>
      </c>
      <c r="AJ2" s="24"/>
      <c r="AK2" s="24" t="s">
        <v>3</v>
      </c>
      <c r="AL2" s="24" t="s">
        <v>126</v>
      </c>
      <c r="AM2" s="24" t="s">
        <v>168</v>
      </c>
      <c r="AN2" s="24" t="s">
        <v>166</v>
      </c>
      <c r="AO2" s="24" t="s">
        <v>167</v>
      </c>
      <c r="AP2" s="24" t="s">
        <v>169</v>
      </c>
      <c r="AQ2" s="24" t="s">
        <v>88</v>
      </c>
      <c r="AR2" s="24" t="s">
        <v>127</v>
      </c>
      <c r="AS2" s="24" t="s">
        <v>128</v>
      </c>
      <c r="AT2" s="24" t="s">
        <v>111</v>
      </c>
      <c r="AU2" s="24" t="s">
        <v>114</v>
      </c>
      <c r="AV2" s="24" t="s">
        <v>110</v>
      </c>
      <c r="AW2" s="24" t="s">
        <v>129</v>
      </c>
      <c r="AX2" s="24" t="s">
        <v>130</v>
      </c>
      <c r="AY2" s="24" t="s">
        <v>131</v>
      </c>
      <c r="AZ2" s="24" t="s">
        <v>132</v>
      </c>
      <c r="BA2" s="24" t="s">
        <v>112</v>
      </c>
      <c r="BB2" s="24" t="s">
        <v>113</v>
      </c>
      <c r="BC2" s="24" t="s">
        <v>109</v>
      </c>
      <c r="BD2" s="24" t="s">
        <v>107</v>
      </c>
      <c r="BE2" s="24" t="s">
        <v>133</v>
      </c>
      <c r="BF2" s="24" t="s">
        <v>134</v>
      </c>
      <c r="BG2" s="24" t="s">
        <v>135</v>
      </c>
      <c r="BH2" s="24" t="s">
        <v>58</v>
      </c>
      <c r="BI2" s="24" t="s">
        <v>136</v>
      </c>
      <c r="BJ2" s="24" t="s">
        <v>137</v>
      </c>
    </row>
    <row r="3" spans="1:62" x14ac:dyDescent="0.2">
      <c r="A3" s="24" t="s">
        <v>23</v>
      </c>
      <c r="B3" s="24" t="s">
        <v>138</v>
      </c>
      <c r="C3" s="24" t="s">
        <v>23</v>
      </c>
      <c r="D3" s="24" t="s">
        <v>47</v>
      </c>
      <c r="E3" s="24" t="s">
        <v>5</v>
      </c>
      <c r="F3" s="24" t="s">
        <v>5</v>
      </c>
      <c r="G3" s="24" t="s">
        <v>149</v>
      </c>
      <c r="H3" s="24" t="s">
        <v>165</v>
      </c>
      <c r="I3" s="24" t="s">
        <v>139</v>
      </c>
      <c r="J3" s="24" t="s">
        <v>139</v>
      </c>
      <c r="K3" s="24" t="s">
        <v>139</v>
      </c>
      <c r="L3" s="24" t="s">
        <v>139</v>
      </c>
      <c r="M3" s="24" t="s">
        <v>139</v>
      </c>
      <c r="N3" s="24" t="s">
        <v>139</v>
      </c>
      <c r="O3" s="24" t="s">
        <v>139</v>
      </c>
      <c r="P3" s="24" t="s">
        <v>139</v>
      </c>
      <c r="Q3" s="24" t="s">
        <v>139</v>
      </c>
      <c r="R3" s="24" t="s">
        <v>139</v>
      </c>
      <c r="S3" s="24" t="s">
        <v>139</v>
      </c>
      <c r="T3" s="24" t="s">
        <v>139</v>
      </c>
      <c r="U3" s="24" t="s">
        <v>139</v>
      </c>
      <c r="V3" s="24" t="s">
        <v>139</v>
      </c>
      <c r="W3" s="24" t="s">
        <v>139</v>
      </c>
      <c r="X3" s="24" t="s">
        <v>139</v>
      </c>
      <c r="Y3" s="24" t="s">
        <v>139</v>
      </c>
      <c r="Z3" s="24" t="s">
        <v>139</v>
      </c>
      <c r="AA3" s="24" t="s">
        <v>139</v>
      </c>
      <c r="AB3" s="24" t="s">
        <v>139</v>
      </c>
      <c r="AC3" s="24" t="s">
        <v>139</v>
      </c>
      <c r="AD3" s="24" t="s">
        <v>139</v>
      </c>
      <c r="AE3" s="24" t="s">
        <v>139</v>
      </c>
      <c r="AF3" s="24" t="s">
        <v>139</v>
      </c>
      <c r="AG3" s="24" t="s">
        <v>139</v>
      </c>
      <c r="AH3" s="24" t="s">
        <v>139</v>
      </c>
      <c r="AI3" s="24"/>
      <c r="AJ3" s="24"/>
      <c r="AK3" s="24" t="s">
        <v>139</v>
      </c>
      <c r="AL3" s="24" t="s">
        <v>139</v>
      </c>
      <c r="AM3" s="24" t="s">
        <v>139</v>
      </c>
      <c r="AN3" s="24" t="s">
        <v>139</v>
      </c>
      <c r="AO3" s="24" t="s">
        <v>139</v>
      </c>
      <c r="AP3" s="24" t="s">
        <v>139</v>
      </c>
      <c r="AQ3" s="24" t="s">
        <v>139</v>
      </c>
      <c r="AR3" s="24" t="s">
        <v>139</v>
      </c>
      <c r="AS3" s="24" t="s">
        <v>139</v>
      </c>
      <c r="AT3" s="24" t="s">
        <v>139</v>
      </c>
      <c r="AU3" s="24" t="s">
        <v>139</v>
      </c>
      <c r="AV3" s="24" t="s">
        <v>139</v>
      </c>
      <c r="AW3" s="24" t="s">
        <v>139</v>
      </c>
      <c r="AX3" s="24" t="s">
        <v>139</v>
      </c>
      <c r="AY3" s="24" t="s">
        <v>139</v>
      </c>
      <c r="AZ3" s="24" t="s">
        <v>139</v>
      </c>
      <c r="BA3" s="24" t="s">
        <v>139</v>
      </c>
      <c r="BB3" s="24" t="s">
        <v>139</v>
      </c>
      <c r="BC3" s="24" t="s">
        <v>139</v>
      </c>
      <c r="BD3" s="24" t="s">
        <v>139</v>
      </c>
      <c r="BE3" s="24" t="s">
        <v>139</v>
      </c>
      <c r="BF3" s="24" t="s">
        <v>139</v>
      </c>
      <c r="BG3" s="24" t="s">
        <v>139</v>
      </c>
      <c r="BH3" s="24" t="s">
        <v>139</v>
      </c>
      <c r="BI3" s="24" t="s">
        <v>139</v>
      </c>
      <c r="BJ3" s="24" t="s">
        <v>139</v>
      </c>
    </row>
    <row r="5" spans="1:62" s="3" customFormat="1" x14ac:dyDescent="0.2">
      <c r="A5" s="3" t="s">
        <v>11</v>
      </c>
      <c r="B5" s="3">
        <v>86.34</v>
      </c>
      <c r="C5" s="3" t="s">
        <v>140</v>
      </c>
      <c r="D5" s="3" t="s">
        <v>48</v>
      </c>
      <c r="E5" s="7">
        <v>0.46104971118697902</v>
      </c>
      <c r="F5" s="7">
        <v>0.96026008058960599</v>
      </c>
      <c r="G5" s="3" t="s">
        <v>153</v>
      </c>
      <c r="H5" s="3" t="s">
        <v>154</v>
      </c>
      <c r="I5" s="7"/>
      <c r="J5" s="7">
        <v>0.411466974765062</v>
      </c>
      <c r="K5" s="7"/>
      <c r="L5" s="7"/>
      <c r="M5" s="7"/>
      <c r="N5" s="7"/>
      <c r="O5" s="7"/>
      <c r="P5" s="7">
        <v>8.2016810774803197</v>
      </c>
      <c r="Q5" s="7">
        <v>0.20374592859297999</v>
      </c>
      <c r="R5" s="7"/>
      <c r="S5" s="7"/>
      <c r="T5" s="7">
        <v>29.354181885719299</v>
      </c>
      <c r="U5" s="7">
        <v>1.70828718692064</v>
      </c>
      <c r="V5" s="7"/>
      <c r="W5" s="7"/>
      <c r="X5" s="7"/>
      <c r="Y5" s="7"/>
      <c r="Z5" s="7"/>
      <c r="AA5" s="7"/>
      <c r="AB5" s="7">
        <v>0.54128286428749595</v>
      </c>
      <c r="AC5" s="7">
        <v>2.4433223530650099</v>
      </c>
      <c r="AD5" s="7"/>
      <c r="AE5" s="7"/>
      <c r="AF5" s="7">
        <f>I5+J5+O5+P5+Q5+R5+S5+T5+U5+V5+W5+X5+Y5+Z5+AA5+AB5+AC5+AD5+AE5</f>
        <v>42.863968270830803</v>
      </c>
      <c r="AG5" s="7">
        <f>R5+S5+T5+Y5+Z5+AA5</f>
        <v>29.354181885719299</v>
      </c>
      <c r="AH5" s="7">
        <f>U5+AB5</f>
        <v>2.2495700512081358</v>
      </c>
      <c r="AI5" s="7">
        <f>100/AF5</f>
        <v>2.3329617866493852</v>
      </c>
      <c r="AJ5" s="7"/>
      <c r="AK5" s="23"/>
      <c r="AL5" s="23">
        <f>J5*AI5</f>
        <v>0.95993672859511658</v>
      </c>
      <c r="AM5" s="23"/>
      <c r="AN5" s="23"/>
      <c r="AO5" s="23"/>
      <c r="AP5" s="23"/>
      <c r="AQ5" s="23"/>
      <c r="AR5" s="23">
        <f>P5*AI5</f>
        <v>19.134208540046941</v>
      </c>
      <c r="AS5" s="23">
        <f>Q5*AI5</f>
        <v>0.47533146559281669</v>
      </c>
      <c r="AT5" s="23"/>
      <c r="AU5" s="23"/>
      <c r="AV5" s="23">
        <f>T5*AI5</f>
        <v>68.48218461773871</v>
      </c>
      <c r="AW5" s="23">
        <f>U5*AI5</f>
        <v>3.9853687277086287</v>
      </c>
      <c r="AX5" s="23"/>
      <c r="AY5" s="23"/>
      <c r="AZ5" s="23"/>
      <c r="BA5" s="23"/>
      <c r="BB5" s="23"/>
      <c r="BC5" s="23"/>
      <c r="BD5" s="23">
        <f>AB5*AI5</f>
        <v>1.2627922381508532</v>
      </c>
      <c r="BE5" s="23">
        <f>AC5*AI5</f>
        <v>5.7001776821669257</v>
      </c>
      <c r="BF5" s="23"/>
      <c r="BG5" s="23"/>
      <c r="BH5" s="23">
        <f>AF5*AI5</f>
        <v>99.999999999999986</v>
      </c>
      <c r="BI5" s="23">
        <f>AG5*AI5</f>
        <v>68.48218461773871</v>
      </c>
      <c r="BJ5" s="23">
        <f>AH5*AI5</f>
        <v>5.2481609658594817</v>
      </c>
    </row>
    <row r="6" spans="1:62" s="3" customFormat="1" x14ac:dyDescent="0.2">
      <c r="A6" s="3" t="s">
        <v>11</v>
      </c>
      <c r="B6" s="3">
        <v>86.34</v>
      </c>
      <c r="C6" s="3" t="s">
        <v>140</v>
      </c>
      <c r="D6" s="3" t="s">
        <v>48</v>
      </c>
      <c r="E6" s="7">
        <v>0.46104971118697902</v>
      </c>
      <c r="F6" s="7">
        <v>0.96026008058960599</v>
      </c>
      <c r="G6" s="3" t="s">
        <v>153</v>
      </c>
      <c r="H6" s="3" t="s">
        <v>154</v>
      </c>
      <c r="I6" s="7"/>
      <c r="J6" s="7">
        <v>0.53437096066772904</v>
      </c>
      <c r="K6" s="7"/>
      <c r="L6" s="7"/>
      <c r="M6" s="7"/>
      <c r="N6" s="7"/>
      <c r="O6" s="7"/>
      <c r="P6" s="7">
        <v>7.9019770026206997</v>
      </c>
      <c r="Q6" s="7">
        <v>0.208862219005823</v>
      </c>
      <c r="R6" s="7"/>
      <c r="S6" s="7"/>
      <c r="T6" s="7">
        <v>28.550407290458701</v>
      </c>
      <c r="U6" s="7">
        <v>0.91460142284631696</v>
      </c>
      <c r="V6" s="7"/>
      <c r="W6" s="7"/>
      <c r="X6" s="7"/>
      <c r="Y6" s="7"/>
      <c r="Z6" s="7"/>
      <c r="AA6" s="7"/>
      <c r="AB6" s="7">
        <v>0.61307246796786796</v>
      </c>
      <c r="AC6" s="7">
        <v>2.4939866736531302</v>
      </c>
      <c r="AD6" s="7"/>
      <c r="AE6" s="7"/>
      <c r="AF6" s="7">
        <f t="shared" ref="AF6:AF50" si="0">I6+J6+O6+P6+Q6+R6+S6+T6+U6+V6+W6+X6+Y6+Z6+AA6+AB6+AC6+AD6+AE6</f>
        <v>41.217278037220268</v>
      </c>
      <c r="AG6" s="7">
        <f t="shared" ref="AG6:AG50" si="1">R6+S6+T6+Y6+Z6+AA6</f>
        <v>28.550407290458701</v>
      </c>
      <c r="AH6" s="7">
        <f t="shared" ref="AH6:AH50" si="2">U6+AB6</f>
        <v>1.5276738908141849</v>
      </c>
      <c r="AI6" s="7">
        <f t="shared" ref="AI6:AI50" si="3">100/AF6</f>
        <v>2.4261670047618722</v>
      </c>
      <c r="AJ6" s="7"/>
      <c r="AK6" s="23"/>
      <c r="AL6" s="23">
        <f t="shared" ref="AL6:AL50" si="4">J6*AI6</f>
        <v>1.2964731930749485</v>
      </c>
      <c r="AM6" s="23"/>
      <c r="AN6" s="23"/>
      <c r="AO6" s="23"/>
      <c r="AP6" s="23"/>
      <c r="AQ6" s="23"/>
      <c r="AR6" s="23">
        <f t="shared" ref="AR6:AR50" si="5">P6*AI6</f>
        <v>19.17151587614546</v>
      </c>
      <c r="AS6" s="23">
        <f t="shared" ref="AS6:AS50" si="6">Q6*AI6</f>
        <v>0.50673462429327576</v>
      </c>
      <c r="AT6" s="23"/>
      <c r="AU6" s="23"/>
      <c r="AV6" s="23">
        <f t="shared" ref="AV6:AV50" si="7">T6*AI6</f>
        <v>69.268056140623699</v>
      </c>
      <c r="AW6" s="23">
        <f t="shared" ref="AW6:AW50" si="8">U6*AI6</f>
        <v>2.2189757946179953</v>
      </c>
      <c r="AX6" s="23"/>
      <c r="AY6" s="23"/>
      <c r="AZ6" s="23"/>
      <c r="BA6" s="23"/>
      <c r="BB6" s="23"/>
      <c r="BC6" s="23"/>
      <c r="BD6" s="23">
        <f t="shared" ref="BD6:BD50" si="9">AB6*AI6</f>
        <v>1.487416193311571</v>
      </c>
      <c r="BE6" s="23">
        <f t="shared" ref="BE6:BE50" si="10">AC6*AI6</f>
        <v>6.05082817793304</v>
      </c>
      <c r="BF6" s="23"/>
      <c r="BG6" s="23"/>
      <c r="BH6" s="23">
        <f t="shared" ref="BH6:BH50" si="11">AF6*AI6</f>
        <v>100</v>
      </c>
      <c r="BI6" s="23">
        <f t="shared" ref="BI6:BI50" si="12">AG6*AI6</f>
        <v>69.268056140623699</v>
      </c>
      <c r="BJ6" s="23">
        <f t="shared" ref="BJ6:BJ50" si="13">AH6*AI6</f>
        <v>3.7063919879295666</v>
      </c>
    </row>
    <row r="7" spans="1:62" s="3" customFormat="1" x14ac:dyDescent="0.2">
      <c r="A7" s="3" t="s">
        <v>11</v>
      </c>
      <c r="B7" s="3">
        <v>86.34</v>
      </c>
      <c r="C7" s="3" t="s">
        <v>140</v>
      </c>
      <c r="D7" s="3" t="s">
        <v>48</v>
      </c>
      <c r="E7" s="7">
        <v>72.8458543675426</v>
      </c>
      <c r="F7" s="7">
        <v>12.012351430303401</v>
      </c>
      <c r="G7" s="3" t="s">
        <v>192</v>
      </c>
      <c r="H7" s="3" t="s">
        <v>193</v>
      </c>
      <c r="I7" s="7"/>
      <c r="J7" s="7">
        <v>0.87228445336222604</v>
      </c>
      <c r="K7" s="7"/>
      <c r="L7" s="7"/>
      <c r="M7" s="7"/>
      <c r="N7" s="7"/>
      <c r="O7" s="7"/>
      <c r="P7" s="7"/>
      <c r="Q7" s="7"/>
      <c r="R7" s="7"/>
      <c r="S7" s="7"/>
      <c r="T7" s="7">
        <v>13.9242962002754</v>
      </c>
      <c r="U7" s="7">
        <v>0.45412364415824402</v>
      </c>
      <c r="V7" s="7"/>
      <c r="W7" s="7"/>
      <c r="X7" s="7">
        <v>8.8189668953418696</v>
      </c>
      <c r="Y7" s="7"/>
      <c r="Z7" s="7"/>
      <c r="AA7" s="7"/>
      <c r="AB7" s="7">
        <v>0.43226825073361402</v>
      </c>
      <c r="AC7" s="7"/>
      <c r="AD7" s="7"/>
      <c r="AE7" s="7">
        <v>11.163789033889801</v>
      </c>
      <c r="AF7" s="7">
        <f t="shared" si="0"/>
        <v>35.665728477761157</v>
      </c>
      <c r="AG7" s="7">
        <f t="shared" si="1"/>
        <v>13.9242962002754</v>
      </c>
      <c r="AH7" s="7">
        <f t="shared" si="2"/>
        <v>0.8863918948918581</v>
      </c>
      <c r="AI7" s="7">
        <f t="shared" si="3"/>
        <v>2.8038120702442271</v>
      </c>
      <c r="AJ7" s="7"/>
      <c r="AK7" s="23"/>
      <c r="AL7" s="23">
        <f t="shared" si="4"/>
        <v>2.4457216790233969</v>
      </c>
      <c r="AM7" s="23"/>
      <c r="AN7" s="23"/>
      <c r="AO7" s="23"/>
      <c r="AP7" s="23"/>
      <c r="AQ7" s="23"/>
      <c r="AR7" s="23"/>
      <c r="AS7" s="23"/>
      <c r="AT7" s="23"/>
      <c r="AU7" s="23"/>
      <c r="AV7" s="23">
        <f t="shared" si="7"/>
        <v>39.041109755987996</v>
      </c>
      <c r="AW7" s="23">
        <f t="shared" si="8"/>
        <v>1.2732773548741789</v>
      </c>
      <c r="AX7" s="23"/>
      <c r="AY7" s="23"/>
      <c r="AZ7" s="23">
        <f t="shared" ref="AZ7" si="14">X7*AI7</f>
        <v>24.72672582824379</v>
      </c>
      <c r="BA7" s="23"/>
      <c r="BB7" s="23"/>
      <c r="BC7" s="23"/>
      <c r="BD7" s="23">
        <f t="shared" si="9"/>
        <v>1.211998938990265</v>
      </c>
      <c r="BE7" s="23"/>
      <c r="BF7" s="23"/>
      <c r="BG7" s="23">
        <f t="shared" ref="BG7" si="15">AE7*AI7</f>
        <v>31.301166442880362</v>
      </c>
      <c r="BH7" s="23">
        <f t="shared" si="11"/>
        <v>100</v>
      </c>
      <c r="BI7" s="23">
        <f t="shared" si="12"/>
        <v>39.041109755987996</v>
      </c>
      <c r="BJ7" s="23">
        <f t="shared" si="13"/>
        <v>2.4852762938644442</v>
      </c>
    </row>
    <row r="8" spans="1:62" s="3" customFormat="1" x14ac:dyDescent="0.2">
      <c r="A8" s="3" t="s">
        <v>11</v>
      </c>
      <c r="B8" s="3">
        <v>86.34</v>
      </c>
      <c r="C8" s="3" t="s">
        <v>140</v>
      </c>
      <c r="D8" s="3" t="s">
        <v>48</v>
      </c>
      <c r="E8" s="7">
        <v>0.46104971118697902</v>
      </c>
      <c r="F8" s="7">
        <v>0.96026008058960599</v>
      </c>
      <c r="G8" s="3" t="s">
        <v>153</v>
      </c>
      <c r="H8" s="3" t="s">
        <v>154</v>
      </c>
      <c r="I8" s="7"/>
      <c r="J8" s="7">
        <v>0.380010833032429</v>
      </c>
      <c r="K8" s="7"/>
      <c r="L8" s="7"/>
      <c r="M8" s="7"/>
      <c r="N8" s="7"/>
      <c r="O8" s="7"/>
      <c r="P8" s="7">
        <v>8.5180148482322693</v>
      </c>
      <c r="Q8" s="7">
        <v>0.202832231298089</v>
      </c>
      <c r="R8" s="7"/>
      <c r="S8" s="7"/>
      <c r="T8" s="7">
        <v>29.596251249313401</v>
      </c>
      <c r="U8" s="7">
        <v>0.97595127299427997</v>
      </c>
      <c r="V8" s="7"/>
      <c r="W8" s="7"/>
      <c r="X8" s="7"/>
      <c r="Y8" s="7"/>
      <c r="Z8" s="7"/>
      <c r="AA8" s="7"/>
      <c r="AB8" s="7">
        <v>0.58034565299749397</v>
      </c>
      <c r="AC8" s="7">
        <v>2.41543874144554</v>
      </c>
      <c r="AD8" s="7"/>
      <c r="AE8" s="7"/>
      <c r="AF8" s="7">
        <f t="shared" si="0"/>
        <v>42.6688448293135</v>
      </c>
      <c r="AG8" s="7">
        <f t="shared" si="1"/>
        <v>29.596251249313401</v>
      </c>
      <c r="AH8" s="7">
        <f t="shared" si="2"/>
        <v>1.556296925991774</v>
      </c>
      <c r="AI8" s="7">
        <f t="shared" si="3"/>
        <v>2.3436303560601668</v>
      </c>
      <c r="AJ8" s="7"/>
      <c r="AK8" s="23"/>
      <c r="AL8" s="23">
        <f t="shared" si="4"/>
        <v>0.89060492392651214</v>
      </c>
      <c r="AM8" s="23"/>
      <c r="AN8" s="23"/>
      <c r="AO8" s="23"/>
      <c r="AP8" s="23"/>
      <c r="AQ8" s="23"/>
      <c r="AR8" s="23">
        <f t="shared" si="5"/>
        <v>19.96307817168838</v>
      </c>
      <c r="AS8" s="23">
        <f t="shared" si="6"/>
        <v>0.4753637744576184</v>
      </c>
      <c r="AT8" s="23"/>
      <c r="AU8" s="23"/>
      <c r="AV8" s="23">
        <f t="shared" si="7"/>
        <v>69.362672853474521</v>
      </c>
      <c r="AW8" s="23">
        <f t="shared" si="8"/>
        <v>2.2872690294249574</v>
      </c>
      <c r="AX8" s="23"/>
      <c r="AY8" s="23"/>
      <c r="AZ8" s="23"/>
      <c r="BA8" s="23"/>
      <c r="BB8" s="23"/>
      <c r="BC8" s="23"/>
      <c r="BD8" s="23">
        <f t="shared" si="9"/>
        <v>1.3601156893724868</v>
      </c>
      <c r="BE8" s="23">
        <f t="shared" si="10"/>
        <v>5.6608955576555324</v>
      </c>
      <c r="BF8" s="23"/>
      <c r="BG8" s="23"/>
      <c r="BH8" s="23">
        <f t="shared" si="11"/>
        <v>100</v>
      </c>
      <c r="BI8" s="23">
        <f t="shared" si="12"/>
        <v>69.362672853474521</v>
      </c>
      <c r="BJ8" s="23">
        <f t="shared" si="13"/>
        <v>3.6473847187974444</v>
      </c>
    </row>
    <row r="9" spans="1:62" s="3" customFormat="1" x14ac:dyDescent="0.2">
      <c r="A9" s="3" t="s">
        <v>11</v>
      </c>
      <c r="B9" s="3">
        <v>86.34</v>
      </c>
      <c r="C9" s="3" t="s">
        <v>140</v>
      </c>
      <c r="D9" s="3" t="s">
        <v>48</v>
      </c>
      <c r="E9" s="7">
        <v>0.46104971118697902</v>
      </c>
      <c r="F9" s="7">
        <v>0.96026008058960599</v>
      </c>
      <c r="G9" s="3" t="s">
        <v>153</v>
      </c>
      <c r="H9" s="3" t="s">
        <v>154</v>
      </c>
      <c r="I9" s="7"/>
      <c r="J9" s="7">
        <v>0.33580868039280198</v>
      </c>
      <c r="K9" s="7"/>
      <c r="L9" s="7"/>
      <c r="M9" s="7"/>
      <c r="N9" s="7"/>
      <c r="O9" s="7"/>
      <c r="P9" s="7">
        <v>8.2514427602291107</v>
      </c>
      <c r="Q9" s="7">
        <v>0.15601427294313899</v>
      </c>
      <c r="R9" s="7"/>
      <c r="S9" s="7"/>
      <c r="T9" s="7">
        <v>29.372426867485</v>
      </c>
      <c r="U9" s="7">
        <v>1.0469646193087101</v>
      </c>
      <c r="V9" s="7"/>
      <c r="W9" s="7"/>
      <c r="X9" s="7"/>
      <c r="Y9" s="7"/>
      <c r="Z9" s="7"/>
      <c r="AA9" s="7"/>
      <c r="AB9" s="7">
        <v>0.56522674858570099</v>
      </c>
      <c r="AC9" s="7">
        <v>2.4377863854169801</v>
      </c>
      <c r="AD9" s="7"/>
      <c r="AE9" s="7"/>
      <c r="AF9" s="7">
        <f t="shared" si="0"/>
        <v>42.165670334361444</v>
      </c>
      <c r="AG9" s="7">
        <f t="shared" si="1"/>
        <v>29.372426867485</v>
      </c>
      <c r="AH9" s="7">
        <f t="shared" si="2"/>
        <v>1.6121913678944111</v>
      </c>
      <c r="AI9" s="7">
        <f t="shared" si="3"/>
        <v>2.3715975391124871</v>
      </c>
      <c r="AJ9" s="7"/>
      <c r="AK9" s="23"/>
      <c r="AL9" s="23">
        <f t="shared" si="4"/>
        <v>0.79640304003218088</v>
      </c>
      <c r="AM9" s="23"/>
      <c r="AN9" s="23"/>
      <c r="AO9" s="23"/>
      <c r="AP9" s="23"/>
      <c r="AQ9" s="23"/>
      <c r="AR9" s="23">
        <f t="shared" si="5"/>
        <v>19.569101344286906</v>
      </c>
      <c r="AS9" s="23">
        <f t="shared" si="6"/>
        <v>0.37000306577837233</v>
      </c>
      <c r="AT9" s="23"/>
      <c r="AU9" s="23"/>
      <c r="AV9" s="23">
        <f t="shared" si="7"/>
        <v>69.659575276688926</v>
      </c>
      <c r="AW9" s="23">
        <f t="shared" si="8"/>
        <v>2.4829787146903786</v>
      </c>
      <c r="AX9" s="23"/>
      <c r="AY9" s="23"/>
      <c r="AZ9" s="23"/>
      <c r="BA9" s="23"/>
      <c r="BB9" s="23"/>
      <c r="BC9" s="23"/>
      <c r="BD9" s="23">
        <f t="shared" si="9"/>
        <v>1.3404903659864009</v>
      </c>
      <c r="BE9" s="23">
        <f t="shared" si="10"/>
        <v>5.7814481925368346</v>
      </c>
      <c r="BF9" s="23"/>
      <c r="BG9" s="23"/>
      <c r="BH9" s="23">
        <f t="shared" si="11"/>
        <v>100</v>
      </c>
      <c r="BI9" s="23">
        <f t="shared" si="12"/>
        <v>69.659575276688926</v>
      </c>
      <c r="BJ9" s="23">
        <f t="shared" si="13"/>
        <v>3.8234690806767797</v>
      </c>
    </row>
    <row r="10" spans="1:62" s="3" customFormat="1" x14ac:dyDescent="0.2">
      <c r="A10" s="3" t="s">
        <v>11</v>
      </c>
      <c r="B10" s="3">
        <v>86.34</v>
      </c>
      <c r="C10" s="3" t="s">
        <v>140</v>
      </c>
      <c r="D10" s="3" t="s">
        <v>48</v>
      </c>
      <c r="E10" s="7">
        <v>0.92209942237395703</v>
      </c>
      <c r="F10" s="7">
        <v>1.51829903748502</v>
      </c>
      <c r="G10" s="3" t="s">
        <v>153</v>
      </c>
      <c r="H10" s="3" t="s">
        <v>154</v>
      </c>
      <c r="I10" s="7"/>
      <c r="J10" s="7">
        <v>0.36906308960169598</v>
      </c>
      <c r="K10" s="7"/>
      <c r="L10" s="7"/>
      <c r="M10" s="7"/>
      <c r="N10" s="7"/>
      <c r="O10" s="7"/>
      <c r="P10" s="7">
        <v>8.2285381853580493</v>
      </c>
      <c r="Q10" s="7">
        <v>0.17000039806589501</v>
      </c>
      <c r="R10" s="7"/>
      <c r="S10" s="7"/>
      <c r="T10" s="7">
        <v>29.111659526825001</v>
      </c>
      <c r="U10" s="7">
        <v>1.00966114550829</v>
      </c>
      <c r="V10" s="7"/>
      <c r="W10" s="7"/>
      <c r="X10" s="7"/>
      <c r="Y10" s="7"/>
      <c r="Z10" s="7"/>
      <c r="AA10" s="7"/>
      <c r="AB10" s="7">
        <v>0.58154403232037999</v>
      </c>
      <c r="AC10" s="7">
        <v>2.2493498399853702</v>
      </c>
      <c r="AD10" s="7"/>
      <c r="AE10" s="7"/>
      <c r="AF10" s="7">
        <f t="shared" si="0"/>
        <v>41.719816217664679</v>
      </c>
      <c r="AG10" s="7">
        <f t="shared" si="1"/>
        <v>29.111659526825001</v>
      </c>
      <c r="AH10" s="7">
        <f t="shared" si="2"/>
        <v>1.59120517782867</v>
      </c>
      <c r="AI10" s="7">
        <f t="shared" si="3"/>
        <v>2.3969424859944319</v>
      </c>
      <c r="AJ10" s="7"/>
      <c r="AK10" s="23"/>
      <c r="AL10" s="23">
        <f t="shared" si="4"/>
        <v>0.88462299947867495</v>
      </c>
      <c r="AM10" s="23"/>
      <c r="AN10" s="23"/>
      <c r="AO10" s="23"/>
      <c r="AP10" s="23"/>
      <c r="AQ10" s="23"/>
      <c r="AR10" s="23">
        <f t="shared" si="5"/>
        <v>19.723332774112233</v>
      </c>
      <c r="AS10" s="23">
        <f t="shared" si="6"/>
        <v>0.40748117676010942</v>
      </c>
      <c r="AT10" s="23"/>
      <c r="AU10" s="23"/>
      <c r="AV10" s="23">
        <f t="shared" si="7"/>
        <v>69.778973557651412</v>
      </c>
      <c r="AW10" s="23">
        <f t="shared" si="8"/>
        <v>2.4200996961266266</v>
      </c>
      <c r="AX10" s="23"/>
      <c r="AY10" s="23"/>
      <c r="AZ10" s="23"/>
      <c r="BA10" s="23"/>
      <c r="BB10" s="23"/>
      <c r="BC10" s="23"/>
      <c r="BD10" s="23">
        <f t="shared" si="9"/>
        <v>1.393927598545238</v>
      </c>
      <c r="BE10" s="23">
        <f t="shared" si="10"/>
        <v>5.3915621973257108</v>
      </c>
      <c r="BF10" s="23"/>
      <c r="BG10" s="23"/>
      <c r="BH10" s="23">
        <f t="shared" si="11"/>
        <v>100</v>
      </c>
      <c r="BI10" s="23">
        <f t="shared" si="12"/>
        <v>69.778973557651412</v>
      </c>
      <c r="BJ10" s="23">
        <f t="shared" si="13"/>
        <v>3.8140272946718645</v>
      </c>
    </row>
    <row r="11" spans="1:62" s="3" customFormat="1" x14ac:dyDescent="0.2">
      <c r="A11" s="3" t="s">
        <v>11</v>
      </c>
      <c r="B11" s="3">
        <v>86.34</v>
      </c>
      <c r="C11" s="3" t="s">
        <v>140</v>
      </c>
      <c r="D11" s="3" t="s">
        <v>48</v>
      </c>
      <c r="E11" s="7">
        <v>0.46104971118697902</v>
      </c>
      <c r="F11" s="7">
        <v>0.96026008058960599</v>
      </c>
      <c r="G11" s="3" t="s">
        <v>153</v>
      </c>
      <c r="H11" s="3" t="s">
        <v>154</v>
      </c>
      <c r="I11" s="7"/>
      <c r="J11" s="7">
        <v>0.27721074875444202</v>
      </c>
      <c r="K11" s="7"/>
      <c r="L11" s="7"/>
      <c r="M11" s="7"/>
      <c r="N11" s="7"/>
      <c r="O11" s="7">
        <v>0.124224298633635</v>
      </c>
      <c r="P11" s="7">
        <v>7.9940244555473301</v>
      </c>
      <c r="Q11" s="7">
        <v>0.14931104378774801</v>
      </c>
      <c r="R11" s="7"/>
      <c r="S11" s="7"/>
      <c r="T11" s="7">
        <v>29.2295545339584</v>
      </c>
      <c r="U11" s="7">
        <v>1.51452738791704</v>
      </c>
      <c r="V11" s="7"/>
      <c r="W11" s="7">
        <v>0.107507407665253</v>
      </c>
      <c r="X11" s="7"/>
      <c r="Y11" s="7"/>
      <c r="Z11" s="7"/>
      <c r="AA11" s="7"/>
      <c r="AB11" s="7">
        <v>0.49739563837647399</v>
      </c>
      <c r="AC11" s="7">
        <v>2.6165690273046498</v>
      </c>
      <c r="AD11" s="7"/>
      <c r="AE11" s="7"/>
      <c r="AF11" s="7">
        <f t="shared" si="0"/>
        <v>42.510324541944975</v>
      </c>
      <c r="AG11" s="7">
        <f t="shared" si="1"/>
        <v>29.2295545339584</v>
      </c>
      <c r="AH11" s="7">
        <f t="shared" si="2"/>
        <v>2.0119230262935139</v>
      </c>
      <c r="AI11" s="7">
        <f t="shared" si="3"/>
        <v>2.3523697143579771</v>
      </c>
      <c r="AJ11" s="7"/>
      <c r="AK11" s="23"/>
      <c r="AL11" s="23">
        <f t="shared" si="4"/>
        <v>0.65210216986444769</v>
      </c>
      <c r="AM11" s="23"/>
      <c r="AN11" s="23"/>
      <c r="AO11" s="23"/>
      <c r="AP11" s="23"/>
      <c r="AQ11" s="23">
        <f t="shared" ref="AQ11:AQ14" si="16">O11*AI11</f>
        <v>0.29222147789312403</v>
      </c>
      <c r="AR11" s="23">
        <f t="shared" si="5"/>
        <v>18.804901025066556</v>
      </c>
      <c r="AS11" s="23">
        <f t="shared" si="6"/>
        <v>0.35123477742547621</v>
      </c>
      <c r="AT11" s="23"/>
      <c r="AU11" s="23"/>
      <c r="AV11" s="23">
        <f t="shared" si="7"/>
        <v>68.758718849858639</v>
      </c>
      <c r="AW11" s="23">
        <f t="shared" si="8"/>
        <v>3.5627283589017407</v>
      </c>
      <c r="AX11" s="23"/>
      <c r="AY11" s="23">
        <f t="shared" ref="AY11" si="17">W11*AI11</f>
        <v>0.25289716986087779</v>
      </c>
      <c r="AZ11" s="23"/>
      <c r="BA11" s="23"/>
      <c r="BB11" s="23"/>
      <c r="BC11" s="23"/>
      <c r="BD11" s="23">
        <f t="shared" si="9"/>
        <v>1.1700584357705699</v>
      </c>
      <c r="BE11" s="23">
        <f t="shared" si="10"/>
        <v>6.1551377353585695</v>
      </c>
      <c r="BF11" s="23"/>
      <c r="BG11" s="23"/>
      <c r="BH11" s="23">
        <f t="shared" si="11"/>
        <v>100</v>
      </c>
      <c r="BI11" s="23">
        <f t="shared" si="12"/>
        <v>68.758718849858639</v>
      </c>
      <c r="BJ11" s="23">
        <f t="shared" si="13"/>
        <v>4.7327867946723101</v>
      </c>
    </row>
    <row r="12" spans="1:62" s="3" customFormat="1" x14ac:dyDescent="0.2">
      <c r="A12" s="3" t="s">
        <v>11</v>
      </c>
      <c r="B12" s="3">
        <v>86.34</v>
      </c>
      <c r="C12" s="3" t="s">
        <v>140</v>
      </c>
      <c r="D12" s="3" t="s">
        <v>48</v>
      </c>
      <c r="E12" s="7">
        <v>0.92209942237395703</v>
      </c>
      <c r="F12" s="7">
        <v>1.51829903748502</v>
      </c>
      <c r="G12" s="3" t="s">
        <v>153</v>
      </c>
      <c r="H12" s="3" t="s">
        <v>154</v>
      </c>
      <c r="I12" s="7"/>
      <c r="J12" s="7">
        <v>0.29667818453162897</v>
      </c>
      <c r="K12" s="7"/>
      <c r="L12" s="7"/>
      <c r="M12" s="7"/>
      <c r="N12" s="7"/>
      <c r="O12" s="7"/>
      <c r="P12" s="7">
        <v>7.9446889460086796</v>
      </c>
      <c r="Q12" s="7">
        <v>0.15786557924002401</v>
      </c>
      <c r="R12" s="7"/>
      <c r="S12" s="7"/>
      <c r="T12" s="7">
        <v>28.978782892227201</v>
      </c>
      <c r="U12" s="7">
        <v>1.2402572669088801</v>
      </c>
      <c r="V12" s="7"/>
      <c r="W12" s="7"/>
      <c r="X12" s="7"/>
      <c r="Y12" s="7"/>
      <c r="Z12" s="7"/>
      <c r="AA12" s="7"/>
      <c r="AB12" s="7">
        <v>0.504754949361086</v>
      </c>
      <c r="AC12" s="7">
        <v>2.5154538452625301</v>
      </c>
      <c r="AD12" s="7"/>
      <c r="AE12" s="7"/>
      <c r="AF12" s="7">
        <f t="shared" si="0"/>
        <v>41.638481663540027</v>
      </c>
      <c r="AG12" s="7">
        <f t="shared" si="1"/>
        <v>28.978782892227201</v>
      </c>
      <c r="AH12" s="7">
        <f t="shared" si="2"/>
        <v>1.7450122162699659</v>
      </c>
      <c r="AI12" s="7">
        <f t="shared" si="3"/>
        <v>2.4016245550942643</v>
      </c>
      <c r="AJ12" s="7"/>
      <c r="AK12" s="23"/>
      <c r="AL12" s="23">
        <f t="shared" si="4"/>
        <v>0.71250961293194748</v>
      </c>
      <c r="AM12" s="23"/>
      <c r="AN12" s="23"/>
      <c r="AO12" s="23"/>
      <c r="AP12" s="23"/>
      <c r="AQ12" s="23"/>
      <c r="AR12" s="23">
        <f t="shared" si="5"/>
        <v>19.080160055320416</v>
      </c>
      <c r="AS12" s="23">
        <f t="shared" si="6"/>
        <v>0.379133851507021</v>
      </c>
      <c r="AT12" s="23"/>
      <c r="AU12" s="23"/>
      <c r="AV12" s="23">
        <f t="shared" si="7"/>
        <v>69.596156570718435</v>
      </c>
      <c r="AW12" s="23">
        <f t="shared" si="8"/>
        <v>2.9786323068424672</v>
      </c>
      <c r="AX12" s="23"/>
      <c r="AY12" s="23"/>
      <c r="AZ12" s="23"/>
      <c r="BA12" s="23"/>
      <c r="BB12" s="23"/>
      <c r="BC12" s="23"/>
      <c r="BD12" s="23">
        <f t="shared" si="9"/>
        <v>1.212231880690946</v>
      </c>
      <c r="BE12" s="23">
        <f t="shared" si="10"/>
        <v>6.0411757219887807</v>
      </c>
      <c r="BF12" s="23"/>
      <c r="BG12" s="23"/>
      <c r="BH12" s="23">
        <f t="shared" si="11"/>
        <v>100</v>
      </c>
      <c r="BI12" s="23">
        <f t="shared" si="12"/>
        <v>69.596156570718435</v>
      </c>
      <c r="BJ12" s="23">
        <f t="shared" si="13"/>
        <v>4.1908641875334132</v>
      </c>
    </row>
    <row r="13" spans="1:62" s="3" customFormat="1" x14ac:dyDescent="0.2">
      <c r="A13" s="3" t="s">
        <v>11</v>
      </c>
      <c r="B13" s="3">
        <v>86.34</v>
      </c>
      <c r="C13" s="3" t="s">
        <v>140</v>
      </c>
      <c r="D13" s="3" t="s">
        <v>48</v>
      </c>
      <c r="E13" s="7">
        <v>0.46104971118697902</v>
      </c>
      <c r="F13" s="7">
        <v>0.96026008058960599</v>
      </c>
      <c r="G13" s="3" t="s">
        <v>153</v>
      </c>
      <c r="H13" s="3" t="s">
        <v>154</v>
      </c>
      <c r="I13" s="7"/>
      <c r="J13" s="7">
        <v>0.22133453749120199</v>
      </c>
      <c r="K13" s="7"/>
      <c r="L13" s="7"/>
      <c r="M13" s="7"/>
      <c r="N13" s="7"/>
      <c r="O13" s="7"/>
      <c r="P13" s="7">
        <v>7.8056216239929199</v>
      </c>
      <c r="Q13" s="7">
        <v>0.15562167391181</v>
      </c>
      <c r="R13" s="7"/>
      <c r="S13" s="7"/>
      <c r="T13" s="7">
        <v>28.7780970335007</v>
      </c>
      <c r="U13" s="7">
        <v>1.0418022982776201</v>
      </c>
      <c r="V13" s="7"/>
      <c r="W13" s="7"/>
      <c r="X13" s="7"/>
      <c r="Y13" s="7"/>
      <c r="Z13" s="7"/>
      <c r="AA13" s="7"/>
      <c r="AB13" s="7">
        <v>0.56816251017153296</v>
      </c>
      <c r="AC13" s="7">
        <v>2.42980793118477</v>
      </c>
      <c r="AD13" s="7"/>
      <c r="AE13" s="7"/>
      <c r="AF13" s="7">
        <f t="shared" si="0"/>
        <v>41.00044760853055</v>
      </c>
      <c r="AG13" s="7">
        <f t="shared" si="1"/>
        <v>28.7780970335007</v>
      </c>
      <c r="AH13" s="7">
        <f t="shared" si="2"/>
        <v>1.6099648084491531</v>
      </c>
      <c r="AI13" s="7">
        <f t="shared" si="3"/>
        <v>2.4389977630193971</v>
      </c>
      <c r="AJ13" s="7"/>
      <c r="AK13" s="23"/>
      <c r="AL13" s="23">
        <f t="shared" si="4"/>
        <v>0.53983444181997453</v>
      </c>
      <c r="AM13" s="23"/>
      <c r="AN13" s="23"/>
      <c r="AO13" s="23"/>
      <c r="AP13" s="23"/>
      <c r="AQ13" s="23"/>
      <c r="AR13" s="23">
        <f t="shared" si="5"/>
        <v>19.037893679894566</v>
      </c>
      <c r="AS13" s="23">
        <f t="shared" si="6"/>
        <v>0.37956091454823865</v>
      </c>
      <c r="AT13" s="23"/>
      <c r="AU13" s="23"/>
      <c r="AV13" s="23">
        <f t="shared" si="7"/>
        <v>70.189714288663353</v>
      </c>
      <c r="AW13" s="23">
        <f t="shared" si="8"/>
        <v>2.5409534750075822</v>
      </c>
      <c r="AX13" s="23"/>
      <c r="AY13" s="23"/>
      <c r="AZ13" s="23"/>
      <c r="BA13" s="23"/>
      <c r="BB13" s="23"/>
      <c r="BC13" s="23"/>
      <c r="BD13" s="23">
        <f t="shared" si="9"/>
        <v>1.3857470913398544</v>
      </c>
      <c r="BE13" s="23">
        <f t="shared" si="10"/>
        <v>5.9262961087264427</v>
      </c>
      <c r="BF13" s="23"/>
      <c r="BG13" s="23"/>
      <c r="BH13" s="23">
        <f t="shared" si="11"/>
        <v>100</v>
      </c>
      <c r="BI13" s="23">
        <f t="shared" si="12"/>
        <v>70.189714288663353</v>
      </c>
      <c r="BJ13" s="23">
        <f t="shared" si="13"/>
        <v>3.9267005663474368</v>
      </c>
    </row>
    <row r="14" spans="1:62" s="3" customFormat="1" x14ac:dyDescent="0.2">
      <c r="A14" s="3" t="s">
        <v>11</v>
      </c>
      <c r="B14" s="3">
        <v>86.34</v>
      </c>
      <c r="C14" s="3" t="s">
        <v>140</v>
      </c>
      <c r="D14" s="3" t="s">
        <v>48</v>
      </c>
      <c r="E14" s="7">
        <v>0.92209942237395703</v>
      </c>
      <c r="F14" s="7">
        <v>1.92052016117921</v>
      </c>
      <c r="G14" s="3" t="s">
        <v>153</v>
      </c>
      <c r="H14" s="3" t="s">
        <v>154</v>
      </c>
      <c r="I14" s="7"/>
      <c r="J14" s="7">
        <v>0.239650718867779</v>
      </c>
      <c r="K14" s="7"/>
      <c r="L14" s="7"/>
      <c r="M14" s="7"/>
      <c r="N14" s="7"/>
      <c r="O14" s="7">
        <v>0.126630533486605</v>
      </c>
      <c r="P14" s="7">
        <v>8.0994561314582807</v>
      </c>
      <c r="Q14" s="7">
        <v>0.186297961045057</v>
      </c>
      <c r="R14" s="7"/>
      <c r="S14" s="7"/>
      <c r="T14" s="7">
        <v>29.314383864402799</v>
      </c>
      <c r="U14" s="7">
        <v>1.1566140688955799</v>
      </c>
      <c r="V14" s="7"/>
      <c r="W14" s="7"/>
      <c r="X14" s="7"/>
      <c r="Y14" s="7"/>
      <c r="Z14" s="7"/>
      <c r="AA14" s="7"/>
      <c r="AB14" s="7">
        <v>0.522419018670917</v>
      </c>
      <c r="AC14" s="7">
        <v>2.1600557491183299</v>
      </c>
      <c r="AD14" s="7"/>
      <c r="AE14" s="7"/>
      <c r="AF14" s="7">
        <f t="shared" si="0"/>
        <v>41.805508045945345</v>
      </c>
      <c r="AG14" s="7">
        <f t="shared" si="1"/>
        <v>29.314383864402799</v>
      </c>
      <c r="AH14" s="7">
        <f t="shared" si="2"/>
        <v>1.6790330875664969</v>
      </c>
      <c r="AI14" s="7">
        <f t="shared" si="3"/>
        <v>2.3920292964768515</v>
      </c>
      <c r="AJ14" s="7"/>
      <c r="AK14" s="23"/>
      <c r="AL14" s="23">
        <f t="shared" si="4"/>
        <v>0.57325154045346516</v>
      </c>
      <c r="AM14" s="23"/>
      <c r="AN14" s="23"/>
      <c r="AO14" s="23"/>
      <c r="AP14" s="23"/>
      <c r="AQ14" s="23">
        <f t="shared" si="16"/>
        <v>0.30290394592845216</v>
      </c>
      <c r="AR14" s="23">
        <f t="shared" si="5"/>
        <v>19.37413635197727</v>
      </c>
      <c r="AS14" s="23">
        <f t="shared" si="6"/>
        <v>0.44563018069367955</v>
      </c>
      <c r="AT14" s="23"/>
      <c r="AU14" s="23"/>
      <c r="AV14" s="23">
        <f t="shared" si="7"/>
        <v>70.120865011819788</v>
      </c>
      <c r="AW14" s="23">
        <f t="shared" si="8"/>
        <v>2.7666547375155228</v>
      </c>
      <c r="AX14" s="23"/>
      <c r="AY14" s="23"/>
      <c r="AZ14" s="23"/>
      <c r="BA14" s="23"/>
      <c r="BB14" s="23"/>
      <c r="BC14" s="23"/>
      <c r="BD14" s="23">
        <f t="shared" si="9"/>
        <v>1.2496415976975208</v>
      </c>
      <c r="BE14" s="23">
        <f t="shared" si="10"/>
        <v>5.1669166339142967</v>
      </c>
      <c r="BF14" s="23"/>
      <c r="BG14" s="23"/>
      <c r="BH14" s="23">
        <f t="shared" si="11"/>
        <v>100</v>
      </c>
      <c r="BI14" s="23">
        <f t="shared" si="12"/>
        <v>70.120865011819788</v>
      </c>
      <c r="BJ14" s="23">
        <f t="shared" si="13"/>
        <v>4.0162963352130436</v>
      </c>
    </row>
    <row r="15" spans="1:62" s="3" customFormat="1" x14ac:dyDescent="0.2">
      <c r="A15" s="3" t="s">
        <v>11</v>
      </c>
      <c r="B15" s="3">
        <v>86.34</v>
      </c>
      <c r="C15" s="3" t="s">
        <v>140</v>
      </c>
      <c r="D15" s="3" t="s">
        <v>48</v>
      </c>
      <c r="E15" s="7">
        <v>0.46104971118697902</v>
      </c>
      <c r="F15" s="7">
        <v>0.96026008058960599</v>
      </c>
      <c r="G15" s="3" t="s">
        <v>153</v>
      </c>
      <c r="H15" s="3" t="s">
        <v>154</v>
      </c>
      <c r="I15" s="7"/>
      <c r="J15" s="7">
        <v>0.21282648667693099</v>
      </c>
      <c r="K15" s="7"/>
      <c r="L15" s="7"/>
      <c r="M15" s="7"/>
      <c r="N15" s="7"/>
      <c r="O15" s="7"/>
      <c r="P15" s="7">
        <v>8.0015376210212708</v>
      </c>
      <c r="Q15" s="7">
        <v>0.17281672917306401</v>
      </c>
      <c r="R15" s="7"/>
      <c r="S15" s="7"/>
      <c r="T15" s="7">
        <v>29.124936461448701</v>
      </c>
      <c r="U15" s="7">
        <v>1.3068684376776201</v>
      </c>
      <c r="V15" s="7"/>
      <c r="W15" s="7"/>
      <c r="X15" s="7"/>
      <c r="Y15" s="7"/>
      <c r="Z15" s="7"/>
      <c r="AA15" s="7"/>
      <c r="AB15" s="7">
        <v>0.57674436829984199</v>
      </c>
      <c r="AC15" s="7">
        <v>2.37388536334038</v>
      </c>
      <c r="AD15" s="7"/>
      <c r="AE15" s="7"/>
      <c r="AF15" s="7">
        <f t="shared" si="0"/>
        <v>41.769615467637806</v>
      </c>
      <c r="AG15" s="7">
        <f t="shared" si="1"/>
        <v>29.124936461448701</v>
      </c>
      <c r="AH15" s="7">
        <f t="shared" si="2"/>
        <v>1.8836128059774619</v>
      </c>
      <c r="AI15" s="7">
        <f t="shared" si="3"/>
        <v>2.3940847642583121</v>
      </c>
      <c r="AJ15" s="7"/>
      <c r="AK15" s="23"/>
      <c r="AL15" s="23">
        <f t="shared" si="4"/>
        <v>0.50952464918386509</v>
      </c>
      <c r="AM15" s="23"/>
      <c r="AN15" s="23"/>
      <c r="AO15" s="23"/>
      <c r="AP15" s="23"/>
      <c r="AQ15" s="23"/>
      <c r="AR15" s="23">
        <f t="shared" si="5"/>
        <v>19.156359309126724</v>
      </c>
      <c r="AS15" s="23">
        <f t="shared" si="6"/>
        <v>0.41373789832218749</v>
      </c>
      <c r="AT15" s="23"/>
      <c r="AU15" s="23"/>
      <c r="AV15" s="23">
        <f t="shared" si="7"/>
        <v>69.727566642345735</v>
      </c>
      <c r="AW15" s="23">
        <f t="shared" si="8"/>
        <v>3.1287538155340537</v>
      </c>
      <c r="AX15" s="23"/>
      <c r="AY15" s="23"/>
      <c r="AZ15" s="23"/>
      <c r="BA15" s="23"/>
      <c r="BB15" s="23"/>
      <c r="BC15" s="23"/>
      <c r="BD15" s="23">
        <f t="shared" si="9"/>
        <v>1.3807749050184364</v>
      </c>
      <c r="BE15" s="23">
        <f t="shared" si="10"/>
        <v>5.6832827804690114</v>
      </c>
      <c r="BF15" s="23"/>
      <c r="BG15" s="23"/>
      <c r="BH15" s="23">
        <f t="shared" si="11"/>
        <v>100</v>
      </c>
      <c r="BI15" s="23">
        <f t="shared" si="12"/>
        <v>69.727566642345735</v>
      </c>
      <c r="BJ15" s="23">
        <f t="shared" si="13"/>
        <v>4.5095287205524901</v>
      </c>
    </row>
    <row r="16" spans="1:62" s="3" customFormat="1" x14ac:dyDescent="0.2">
      <c r="A16" s="3" t="s">
        <v>11</v>
      </c>
      <c r="B16" s="3">
        <v>86.34</v>
      </c>
      <c r="C16" s="3" t="s">
        <v>140</v>
      </c>
      <c r="D16" s="3" t="s">
        <v>48</v>
      </c>
      <c r="E16" s="7">
        <v>0.92209942237395703</v>
      </c>
      <c r="F16" s="7">
        <v>1.51829903748502</v>
      </c>
      <c r="G16" s="3" t="s">
        <v>153</v>
      </c>
      <c r="H16" s="3" t="s">
        <v>154</v>
      </c>
      <c r="I16" s="7"/>
      <c r="J16" s="7">
        <v>0.463384995236993</v>
      </c>
      <c r="K16" s="7"/>
      <c r="L16" s="7"/>
      <c r="M16" s="7"/>
      <c r="N16" s="7"/>
      <c r="O16" s="7"/>
      <c r="P16" s="7">
        <v>7.7097684144973799</v>
      </c>
      <c r="Q16" s="7">
        <v>0.19586372654885101</v>
      </c>
      <c r="R16" s="7"/>
      <c r="S16" s="7"/>
      <c r="T16" s="7">
        <v>27.102610468864398</v>
      </c>
      <c r="U16" s="7">
        <v>0.80057252198457696</v>
      </c>
      <c r="V16" s="7"/>
      <c r="W16" s="7"/>
      <c r="X16" s="7"/>
      <c r="Y16" s="7"/>
      <c r="Z16" s="7"/>
      <c r="AA16" s="7"/>
      <c r="AB16" s="7">
        <v>0.60181431472301505</v>
      </c>
      <c r="AC16" s="7">
        <v>2.2163558751344699</v>
      </c>
      <c r="AD16" s="7"/>
      <c r="AE16" s="7"/>
      <c r="AF16" s="7">
        <f t="shared" si="0"/>
        <v>39.090370316989684</v>
      </c>
      <c r="AG16" s="7">
        <f t="shared" si="1"/>
        <v>27.102610468864398</v>
      </c>
      <c r="AH16" s="7">
        <f t="shared" si="2"/>
        <v>1.402386836707592</v>
      </c>
      <c r="AI16" s="7">
        <f t="shared" si="3"/>
        <v>2.5581747931545538</v>
      </c>
      <c r="AJ16" s="7"/>
      <c r="AK16" s="23"/>
      <c r="AL16" s="23">
        <f t="shared" si="4"/>
        <v>1.1854198143413184</v>
      </c>
      <c r="AM16" s="23"/>
      <c r="AN16" s="23"/>
      <c r="AO16" s="23"/>
      <c r="AP16" s="23"/>
      <c r="AQ16" s="23"/>
      <c r="AR16" s="23">
        <f t="shared" si="5"/>
        <v>19.722935219026347</v>
      </c>
      <c r="AS16" s="23">
        <f t="shared" si="6"/>
        <v>0.50105364815058706</v>
      </c>
      <c r="AT16" s="23"/>
      <c r="AU16" s="23"/>
      <c r="AV16" s="23">
        <f t="shared" si="7"/>
        <v>69.333214930135625</v>
      </c>
      <c r="AW16" s="23">
        <f t="shared" si="8"/>
        <v>2.0480044458331146</v>
      </c>
      <c r="AX16" s="23"/>
      <c r="AY16" s="23"/>
      <c r="AZ16" s="23"/>
      <c r="BA16" s="23"/>
      <c r="BB16" s="23"/>
      <c r="BC16" s="23"/>
      <c r="BD16" s="23">
        <f t="shared" si="9"/>
        <v>1.5395462100839985</v>
      </c>
      <c r="BE16" s="23">
        <f t="shared" si="10"/>
        <v>5.6698257324290022</v>
      </c>
      <c r="BF16" s="23"/>
      <c r="BG16" s="23"/>
      <c r="BH16" s="23">
        <f t="shared" si="11"/>
        <v>100</v>
      </c>
      <c r="BI16" s="23">
        <f t="shared" si="12"/>
        <v>69.333214930135625</v>
      </c>
      <c r="BJ16" s="23">
        <f t="shared" si="13"/>
        <v>3.5875506559171133</v>
      </c>
    </row>
    <row r="17" spans="1:62" s="3" customFormat="1" x14ac:dyDescent="0.2">
      <c r="A17" s="3" t="s">
        <v>11</v>
      </c>
      <c r="B17" s="3">
        <v>86.34</v>
      </c>
      <c r="C17" s="3" t="s">
        <v>140</v>
      </c>
      <c r="D17" s="3" t="s">
        <v>48</v>
      </c>
      <c r="E17" s="7">
        <v>0.92209942237395703</v>
      </c>
      <c r="F17" s="7">
        <v>1.92052016117921</v>
      </c>
      <c r="G17" s="3" t="s">
        <v>153</v>
      </c>
      <c r="H17" s="3" t="s">
        <v>154</v>
      </c>
      <c r="I17" s="7"/>
      <c r="J17" s="7">
        <v>0.376004981808364</v>
      </c>
      <c r="K17" s="7"/>
      <c r="L17" s="7"/>
      <c r="M17" s="7"/>
      <c r="N17" s="7"/>
      <c r="O17" s="7"/>
      <c r="P17" s="7">
        <v>7.8912802040576899</v>
      </c>
      <c r="Q17" s="7">
        <v>0.18403922440484199</v>
      </c>
      <c r="R17" s="7"/>
      <c r="S17" s="7"/>
      <c r="T17" s="7">
        <v>28.096804022789001</v>
      </c>
      <c r="U17" s="7">
        <v>0.98206661641597703</v>
      </c>
      <c r="V17" s="7"/>
      <c r="W17" s="7"/>
      <c r="X17" s="7"/>
      <c r="Y17" s="7"/>
      <c r="Z17" s="7"/>
      <c r="AA17" s="7"/>
      <c r="AB17" s="7">
        <v>0.60448497533798196</v>
      </c>
      <c r="AC17" s="7">
        <v>2.1739609539508802</v>
      </c>
      <c r="AD17" s="7"/>
      <c r="AE17" s="7"/>
      <c r="AF17" s="7">
        <f t="shared" si="0"/>
        <v>40.308640978764743</v>
      </c>
      <c r="AG17" s="7">
        <f t="shared" si="1"/>
        <v>28.096804022789001</v>
      </c>
      <c r="AH17" s="7">
        <f t="shared" si="2"/>
        <v>1.586551591753959</v>
      </c>
      <c r="AI17" s="7">
        <f t="shared" si="3"/>
        <v>2.4808576417319963</v>
      </c>
      <c r="AJ17" s="7"/>
      <c r="AK17" s="23"/>
      <c r="AL17" s="23">
        <f t="shared" si="4"/>
        <v>0.9328148324485801</v>
      </c>
      <c r="AM17" s="23"/>
      <c r="AN17" s="23"/>
      <c r="AO17" s="23"/>
      <c r="AP17" s="23"/>
      <c r="AQ17" s="23"/>
      <c r="AR17" s="23">
        <f t="shared" si="5"/>
        <v>19.577142797284946</v>
      </c>
      <c r="AS17" s="23">
        <f t="shared" si="6"/>
        <v>0.45657511624318198</v>
      </c>
      <c r="AT17" s="23"/>
      <c r="AU17" s="23"/>
      <c r="AV17" s="23">
        <f t="shared" si="7"/>
        <v>69.704170968182396</v>
      </c>
      <c r="AW17" s="23">
        <f t="shared" si="8"/>
        <v>2.4363674700254618</v>
      </c>
      <c r="AX17" s="23"/>
      <c r="AY17" s="23"/>
      <c r="AZ17" s="23"/>
      <c r="BA17" s="23"/>
      <c r="BB17" s="23"/>
      <c r="BC17" s="23"/>
      <c r="BD17" s="23">
        <f t="shared" si="9"/>
        <v>1.4996411703794099</v>
      </c>
      <c r="BE17" s="23">
        <f t="shared" si="10"/>
        <v>5.3932876454360219</v>
      </c>
      <c r="BF17" s="23"/>
      <c r="BG17" s="23"/>
      <c r="BH17" s="23">
        <f t="shared" si="11"/>
        <v>100</v>
      </c>
      <c r="BI17" s="23">
        <f t="shared" si="12"/>
        <v>69.704170968182396</v>
      </c>
      <c r="BJ17" s="23">
        <f t="shared" si="13"/>
        <v>3.9360086404048715</v>
      </c>
    </row>
    <row r="18" spans="1:62" s="3" customFormat="1" x14ac:dyDescent="0.2">
      <c r="A18" s="3" t="s">
        <v>11</v>
      </c>
      <c r="B18" s="3">
        <v>86.34</v>
      </c>
      <c r="C18" s="3" t="s">
        <v>140</v>
      </c>
      <c r="D18" s="3" t="s">
        <v>48</v>
      </c>
      <c r="E18" s="7">
        <v>0.46104971118697902</v>
      </c>
      <c r="F18" s="7">
        <v>0.96026008058960599</v>
      </c>
      <c r="G18" s="3" t="s">
        <v>153</v>
      </c>
      <c r="H18" s="3" t="s">
        <v>154</v>
      </c>
      <c r="I18" s="7"/>
      <c r="J18" s="7">
        <v>0.162436696700752</v>
      </c>
      <c r="K18" s="7"/>
      <c r="L18" s="7"/>
      <c r="M18" s="7"/>
      <c r="N18" s="7"/>
      <c r="O18" s="7"/>
      <c r="P18" s="7">
        <v>8.5813850164413505</v>
      </c>
      <c r="Q18" s="7">
        <v>0.18125049537047699</v>
      </c>
      <c r="R18" s="7"/>
      <c r="S18" s="7"/>
      <c r="T18" s="7">
        <v>30.1398187875748</v>
      </c>
      <c r="U18" s="7">
        <v>0.83684297278523401</v>
      </c>
      <c r="V18" s="7"/>
      <c r="W18" s="7"/>
      <c r="X18" s="7"/>
      <c r="Y18" s="7"/>
      <c r="Z18" s="7"/>
      <c r="AA18" s="7"/>
      <c r="AB18" s="7">
        <v>0.67014135420322396</v>
      </c>
      <c r="AC18" s="7">
        <v>2.3230148479342501</v>
      </c>
      <c r="AD18" s="7"/>
      <c r="AE18" s="7"/>
      <c r="AF18" s="7">
        <f t="shared" si="0"/>
        <v>42.89489017101009</v>
      </c>
      <c r="AG18" s="7">
        <f t="shared" si="1"/>
        <v>30.1398187875748</v>
      </c>
      <c r="AH18" s="7">
        <f t="shared" si="2"/>
        <v>1.506984326988458</v>
      </c>
      <c r="AI18" s="7">
        <f t="shared" si="3"/>
        <v>2.3312800103072324</v>
      </c>
      <c r="AJ18" s="7"/>
      <c r="AK18" s="23"/>
      <c r="AL18" s="23">
        <f t="shared" si="4"/>
        <v>0.37868542395880189</v>
      </c>
      <c r="AM18" s="23"/>
      <c r="AN18" s="23"/>
      <c r="AO18" s="23"/>
      <c r="AP18" s="23"/>
      <c r="AQ18" s="23"/>
      <c r="AR18" s="23">
        <f t="shared" si="5"/>
        <v>20.00561134957972</v>
      </c>
      <c r="AS18" s="23">
        <f t="shared" si="6"/>
        <v>0.42254565671547661</v>
      </c>
      <c r="AT18" s="23"/>
      <c r="AU18" s="23"/>
      <c r="AV18" s="23">
        <f t="shared" si="7"/>
        <v>70.264357053755504</v>
      </c>
      <c r="AW18" s="23">
        <f t="shared" si="8"/>
        <v>1.9509152942202954</v>
      </c>
      <c r="AX18" s="23"/>
      <c r="AY18" s="23"/>
      <c r="AZ18" s="23"/>
      <c r="BA18" s="23"/>
      <c r="BB18" s="23"/>
      <c r="BC18" s="23"/>
      <c r="BD18" s="23">
        <f t="shared" si="9"/>
        <v>1.5622871431341947</v>
      </c>
      <c r="BE18" s="23">
        <f t="shared" si="10"/>
        <v>5.4155980786360125</v>
      </c>
      <c r="BF18" s="23"/>
      <c r="BG18" s="23"/>
      <c r="BH18" s="23">
        <f t="shared" si="11"/>
        <v>100</v>
      </c>
      <c r="BI18" s="23">
        <f t="shared" si="12"/>
        <v>70.264357053755504</v>
      </c>
      <c r="BJ18" s="23">
        <f t="shared" si="13"/>
        <v>3.5132024373544901</v>
      </c>
    </row>
    <row r="19" spans="1:62" s="3" customFormat="1" x14ac:dyDescent="0.2">
      <c r="A19" s="3" t="s">
        <v>11</v>
      </c>
      <c r="B19" s="3">
        <v>86.34</v>
      </c>
      <c r="C19" s="3" t="s">
        <v>140</v>
      </c>
      <c r="D19" s="3" t="s">
        <v>48</v>
      </c>
      <c r="E19" s="7">
        <v>0.46104971118697902</v>
      </c>
      <c r="F19" s="7">
        <v>0.96026008058960599</v>
      </c>
      <c r="G19" s="3" t="s">
        <v>153</v>
      </c>
      <c r="H19" s="3" t="s">
        <v>154</v>
      </c>
      <c r="I19" s="7"/>
      <c r="J19" s="7">
        <v>0.34395435359329002</v>
      </c>
      <c r="K19" s="7"/>
      <c r="L19" s="7"/>
      <c r="M19" s="7"/>
      <c r="N19" s="7"/>
      <c r="O19" s="7"/>
      <c r="P19" s="7">
        <v>7.8180365264415697</v>
      </c>
      <c r="Q19" s="7">
        <v>0.17225261544808701</v>
      </c>
      <c r="R19" s="7"/>
      <c r="S19" s="7"/>
      <c r="T19" s="7">
        <v>27.622026205062902</v>
      </c>
      <c r="U19" s="7">
        <v>0.87195886299014103</v>
      </c>
      <c r="V19" s="7"/>
      <c r="W19" s="7"/>
      <c r="X19" s="7"/>
      <c r="Y19" s="7"/>
      <c r="Z19" s="7"/>
      <c r="AA19" s="7"/>
      <c r="AB19" s="7">
        <v>0.67916014231741395</v>
      </c>
      <c r="AC19" s="7">
        <v>2.2857379168272001</v>
      </c>
      <c r="AD19" s="7"/>
      <c r="AE19" s="7"/>
      <c r="AF19" s="7">
        <f t="shared" si="0"/>
        <v>39.793126622680603</v>
      </c>
      <c r="AG19" s="7">
        <f t="shared" si="1"/>
        <v>27.622026205062902</v>
      </c>
      <c r="AH19" s="7">
        <f t="shared" si="2"/>
        <v>1.551119005307555</v>
      </c>
      <c r="AI19" s="7">
        <f t="shared" si="3"/>
        <v>2.5129968033977939</v>
      </c>
      <c r="AJ19" s="7"/>
      <c r="AK19" s="23"/>
      <c r="AL19" s="23">
        <f t="shared" si="4"/>
        <v>0.86435619109469231</v>
      </c>
      <c r="AM19" s="23"/>
      <c r="AN19" s="23"/>
      <c r="AO19" s="23"/>
      <c r="AP19" s="23"/>
      <c r="AQ19" s="23"/>
      <c r="AR19" s="23">
        <f t="shared" si="5"/>
        <v>19.646700799794857</v>
      </c>
      <c r="AS19" s="23">
        <f t="shared" si="6"/>
        <v>0.43287027199795208</v>
      </c>
      <c r="AT19" s="23"/>
      <c r="AU19" s="23"/>
      <c r="AV19" s="23">
        <f t="shared" si="7"/>
        <v>69.414063556693165</v>
      </c>
      <c r="AW19" s="23">
        <f t="shared" si="8"/>
        <v>2.1912298353885995</v>
      </c>
      <c r="AX19" s="23"/>
      <c r="AY19" s="23"/>
      <c r="AZ19" s="23"/>
      <c r="BA19" s="23"/>
      <c r="BB19" s="23"/>
      <c r="BC19" s="23"/>
      <c r="BD19" s="23">
        <f t="shared" si="9"/>
        <v>1.706727266638852</v>
      </c>
      <c r="BE19" s="23">
        <f t="shared" si="10"/>
        <v>5.7440520783918858</v>
      </c>
      <c r="BF19" s="23"/>
      <c r="BG19" s="23"/>
      <c r="BH19" s="23">
        <f t="shared" si="11"/>
        <v>100</v>
      </c>
      <c r="BI19" s="23">
        <f t="shared" si="12"/>
        <v>69.414063556693165</v>
      </c>
      <c r="BJ19" s="23">
        <f t="shared" si="13"/>
        <v>3.8979571020274513</v>
      </c>
    </row>
    <row r="20" spans="1:62" s="3" customFormat="1" x14ac:dyDescent="0.2">
      <c r="A20" s="3" t="s">
        <v>11</v>
      </c>
      <c r="B20" s="3">
        <v>86.34</v>
      </c>
      <c r="C20" s="3" t="s">
        <v>140</v>
      </c>
      <c r="D20" s="3" t="s">
        <v>48</v>
      </c>
      <c r="E20" s="7">
        <v>0.92209942237395703</v>
      </c>
      <c r="F20" s="7">
        <v>1.51829903748502</v>
      </c>
      <c r="G20" s="3" t="s">
        <v>153</v>
      </c>
      <c r="H20" s="3" t="s">
        <v>154</v>
      </c>
      <c r="I20" s="7">
        <v>0.12426741886884</v>
      </c>
      <c r="J20" s="7">
        <v>0.52083102054894004</v>
      </c>
      <c r="K20" s="7"/>
      <c r="L20" s="7"/>
      <c r="M20" s="7"/>
      <c r="N20" s="7"/>
      <c r="O20" s="7"/>
      <c r="P20" s="7">
        <v>7.4945107102394104</v>
      </c>
      <c r="Q20" s="7">
        <v>0.15045035397633899</v>
      </c>
      <c r="R20" s="7"/>
      <c r="S20" s="7"/>
      <c r="T20" s="7">
        <v>27.885019779205301</v>
      </c>
      <c r="U20" s="7">
        <v>0.98329139873385396</v>
      </c>
      <c r="V20" s="7"/>
      <c r="W20" s="7">
        <v>0.12191212736070201</v>
      </c>
      <c r="X20" s="7"/>
      <c r="Y20" s="7"/>
      <c r="Z20" s="7"/>
      <c r="AA20" s="7"/>
      <c r="AB20" s="7">
        <v>0.75368303805589698</v>
      </c>
      <c r="AC20" s="7">
        <v>2.0491909235715902</v>
      </c>
      <c r="AD20" s="7"/>
      <c r="AE20" s="7"/>
      <c r="AF20" s="7">
        <f t="shared" si="0"/>
        <v>40.083156770560876</v>
      </c>
      <c r="AG20" s="7">
        <f t="shared" si="1"/>
        <v>27.885019779205301</v>
      </c>
      <c r="AH20" s="7">
        <f t="shared" si="2"/>
        <v>1.7369744367897511</v>
      </c>
      <c r="AI20" s="7">
        <f t="shared" si="3"/>
        <v>2.4948134841875809</v>
      </c>
      <c r="AJ20" s="7"/>
      <c r="AK20" s="23">
        <f t="shared" ref="AK20:AK25" si="18">I20*AI20</f>
        <v>0.31002403223916825</v>
      </c>
      <c r="AL20" s="23">
        <f t="shared" si="4"/>
        <v>1.2993762530486745</v>
      </c>
      <c r="AM20" s="23"/>
      <c r="AN20" s="23"/>
      <c r="AO20" s="23"/>
      <c r="AP20" s="23"/>
      <c r="AQ20" s="23"/>
      <c r="AR20" s="23">
        <f t="shared" si="5"/>
        <v>18.697406377293525</v>
      </c>
      <c r="AS20" s="23">
        <f t="shared" si="6"/>
        <v>0.37534557180096512</v>
      </c>
      <c r="AT20" s="23"/>
      <c r="AU20" s="23"/>
      <c r="AV20" s="23">
        <f t="shared" si="7"/>
        <v>69.567923351998786</v>
      </c>
      <c r="AW20" s="23">
        <f t="shared" si="8"/>
        <v>2.4531286404468862</v>
      </c>
      <c r="AX20" s="23"/>
      <c r="AY20" s="23"/>
      <c r="AZ20" s="23"/>
      <c r="BA20" s="23"/>
      <c r="BB20" s="23"/>
      <c r="BC20" s="23"/>
      <c r="BD20" s="23">
        <f t="shared" si="9"/>
        <v>1.8802986061453135</v>
      </c>
      <c r="BE20" s="23">
        <f t="shared" si="10"/>
        <v>5.112349147801206</v>
      </c>
      <c r="BF20" s="23"/>
      <c r="BG20" s="23"/>
      <c r="BH20" s="23">
        <f t="shared" si="11"/>
        <v>100</v>
      </c>
      <c r="BI20" s="23">
        <f t="shared" si="12"/>
        <v>69.567923351998786</v>
      </c>
      <c r="BJ20" s="23">
        <f t="shared" si="13"/>
        <v>4.3334272465921995</v>
      </c>
    </row>
    <row r="21" spans="1:62" s="3" customFormat="1" x14ac:dyDescent="0.2">
      <c r="A21" s="3" t="s">
        <v>11</v>
      </c>
      <c r="B21" s="3">
        <v>86.34</v>
      </c>
      <c r="C21" s="3" t="s">
        <v>140</v>
      </c>
      <c r="D21" s="3" t="s">
        <v>48</v>
      </c>
      <c r="E21" s="7">
        <v>0.46104971118697902</v>
      </c>
      <c r="F21" s="7">
        <v>0.96026008058960599</v>
      </c>
      <c r="G21" s="3" t="s">
        <v>153</v>
      </c>
      <c r="H21" s="3" t="s">
        <v>154</v>
      </c>
      <c r="I21" s="7"/>
      <c r="J21" s="7">
        <v>0.249109882861376</v>
      </c>
      <c r="K21" s="7"/>
      <c r="L21" s="7"/>
      <c r="M21" s="7"/>
      <c r="N21" s="7"/>
      <c r="O21" s="7"/>
      <c r="P21" s="7">
        <v>8.0734200775623304</v>
      </c>
      <c r="Q21" s="7">
        <v>0.172565714456141</v>
      </c>
      <c r="R21" s="7"/>
      <c r="S21" s="7"/>
      <c r="T21" s="7">
        <v>29.126983880996701</v>
      </c>
      <c r="U21" s="7">
        <v>0.99803740158677101</v>
      </c>
      <c r="V21" s="7"/>
      <c r="W21" s="7"/>
      <c r="X21" s="7"/>
      <c r="Y21" s="7"/>
      <c r="Z21" s="7"/>
      <c r="AA21" s="7"/>
      <c r="AB21" s="7">
        <v>0.639133900403976</v>
      </c>
      <c r="AC21" s="7">
        <v>2.58773099631071</v>
      </c>
      <c r="AD21" s="7"/>
      <c r="AE21" s="7"/>
      <c r="AF21" s="7">
        <f t="shared" si="0"/>
        <v>41.846981854178004</v>
      </c>
      <c r="AG21" s="7">
        <f t="shared" si="1"/>
        <v>29.126983880996701</v>
      </c>
      <c r="AH21" s="7">
        <f t="shared" si="2"/>
        <v>1.637171301990747</v>
      </c>
      <c r="AI21" s="7">
        <f t="shared" si="3"/>
        <v>2.3896585982823035</v>
      </c>
      <c r="AJ21" s="7"/>
      <c r="AK21" s="23"/>
      <c r="AL21" s="23">
        <f t="shared" si="4"/>
        <v>0.59528757349678463</v>
      </c>
      <c r="AM21" s="23"/>
      <c r="AN21" s="23"/>
      <c r="AO21" s="23"/>
      <c r="AP21" s="23"/>
      <c r="AQ21" s="23"/>
      <c r="AR21" s="23">
        <f t="shared" si="5"/>
        <v>19.292717705891803</v>
      </c>
      <c r="AS21" s="23">
        <f t="shared" si="6"/>
        <v>0.41237314331884611</v>
      </c>
      <c r="AT21" s="23"/>
      <c r="AU21" s="23"/>
      <c r="AV21" s="23">
        <f t="shared" si="7"/>
        <v>69.603547473253826</v>
      </c>
      <c r="AW21" s="23">
        <f t="shared" si="8"/>
        <v>2.3849686581091558</v>
      </c>
      <c r="AX21" s="23"/>
      <c r="AY21" s="23"/>
      <c r="AZ21" s="23"/>
      <c r="BA21" s="23"/>
      <c r="BB21" s="23"/>
      <c r="BC21" s="23"/>
      <c r="BD21" s="23">
        <f t="shared" si="9"/>
        <v>1.5273118205540668</v>
      </c>
      <c r="BE21" s="23">
        <f t="shared" si="10"/>
        <v>6.1837936253755199</v>
      </c>
      <c r="BF21" s="23"/>
      <c r="BG21" s="23"/>
      <c r="BH21" s="23">
        <f t="shared" si="11"/>
        <v>100</v>
      </c>
      <c r="BI21" s="23">
        <f t="shared" si="12"/>
        <v>69.603547473253826</v>
      </c>
      <c r="BJ21" s="23">
        <f t="shared" si="13"/>
        <v>3.9122804786632224</v>
      </c>
    </row>
    <row r="22" spans="1:62" s="3" customFormat="1" x14ac:dyDescent="0.2">
      <c r="A22" s="3" t="s">
        <v>11</v>
      </c>
      <c r="B22" s="3">
        <v>86.34</v>
      </c>
      <c r="C22" s="3" t="s">
        <v>140</v>
      </c>
      <c r="D22" s="3" t="s">
        <v>48</v>
      </c>
      <c r="E22" s="7">
        <v>1.8441988447479201</v>
      </c>
      <c r="F22" s="7">
        <v>3.0365980749700401</v>
      </c>
      <c r="G22" s="3" t="s">
        <v>153</v>
      </c>
      <c r="H22" s="3" t="s">
        <v>154</v>
      </c>
      <c r="I22" s="7"/>
      <c r="J22" s="7">
        <v>1.5773611143231401</v>
      </c>
      <c r="K22" s="7"/>
      <c r="L22" s="7"/>
      <c r="M22" s="7"/>
      <c r="N22" s="7"/>
      <c r="O22" s="7"/>
      <c r="P22" s="7">
        <v>5.58041408658028</v>
      </c>
      <c r="Q22" s="7">
        <v>0.18807380693033299</v>
      </c>
      <c r="R22" s="7"/>
      <c r="S22" s="7"/>
      <c r="T22" s="7">
        <v>19.708855450153401</v>
      </c>
      <c r="U22" s="7">
        <v>0.61718970537185702</v>
      </c>
      <c r="V22" s="7"/>
      <c r="W22" s="7"/>
      <c r="X22" s="7"/>
      <c r="Y22" s="7"/>
      <c r="Z22" s="7"/>
      <c r="AA22" s="7"/>
      <c r="AB22" s="7">
        <v>0.49119987525045899</v>
      </c>
      <c r="AC22" s="7">
        <v>1.3225388713181001</v>
      </c>
      <c r="AD22" s="7"/>
      <c r="AE22" s="7"/>
      <c r="AF22" s="7">
        <f t="shared" si="0"/>
        <v>29.485632909927567</v>
      </c>
      <c r="AG22" s="7">
        <f t="shared" si="1"/>
        <v>19.708855450153401</v>
      </c>
      <c r="AH22" s="7">
        <f t="shared" si="2"/>
        <v>1.1083895806223161</v>
      </c>
      <c r="AI22" s="7">
        <f t="shared" si="3"/>
        <v>3.3914822281576611</v>
      </c>
      <c r="AJ22" s="7"/>
      <c r="AK22" s="23"/>
      <c r="AL22" s="23">
        <f t="shared" si="4"/>
        <v>5.3495921866138945</v>
      </c>
      <c r="AM22" s="23"/>
      <c r="AN22" s="23"/>
      <c r="AO22" s="23"/>
      <c r="AP22" s="23"/>
      <c r="AQ22" s="23"/>
      <c r="AR22" s="23">
        <f t="shared" si="5"/>
        <v>18.925875200397687</v>
      </c>
      <c r="AS22" s="23">
        <f t="shared" si="6"/>
        <v>0.63784897378617944</v>
      </c>
      <c r="AT22" s="23"/>
      <c r="AU22" s="23"/>
      <c r="AV22" s="23">
        <f t="shared" si="7"/>
        <v>66.842232996523521</v>
      </c>
      <c r="AW22" s="23">
        <f t="shared" si="8"/>
        <v>2.0931879171705159</v>
      </c>
      <c r="AX22" s="23"/>
      <c r="AY22" s="23"/>
      <c r="AZ22" s="23"/>
      <c r="BA22" s="23"/>
      <c r="BB22" s="23"/>
      <c r="BC22" s="23"/>
      <c r="BD22" s="23">
        <f t="shared" si="9"/>
        <v>1.6658956473851918</v>
      </c>
      <c r="BE22" s="23">
        <f t="shared" si="10"/>
        <v>4.4853670781230282</v>
      </c>
      <c r="BF22" s="23"/>
      <c r="BG22" s="23"/>
      <c r="BH22" s="23">
        <f t="shared" si="11"/>
        <v>100</v>
      </c>
      <c r="BI22" s="23">
        <f t="shared" si="12"/>
        <v>66.842232996523521</v>
      </c>
      <c r="BJ22" s="23">
        <f t="shared" si="13"/>
        <v>3.7590835645557079</v>
      </c>
    </row>
    <row r="23" spans="1:62" s="3" customFormat="1" x14ac:dyDescent="0.2">
      <c r="A23" s="3" t="s">
        <v>11</v>
      </c>
      <c r="B23" s="3">
        <v>86.34</v>
      </c>
      <c r="C23" s="3" t="s">
        <v>140</v>
      </c>
      <c r="D23" s="3" t="s">
        <v>48</v>
      </c>
      <c r="E23" s="7">
        <v>0.46104971118697902</v>
      </c>
      <c r="F23" s="7">
        <v>0.96026008058960599</v>
      </c>
      <c r="G23" s="3" t="s">
        <v>153</v>
      </c>
      <c r="H23" s="3" t="s">
        <v>154</v>
      </c>
      <c r="I23" s="7"/>
      <c r="J23" s="7">
        <v>0.15241957735270301</v>
      </c>
      <c r="K23" s="7"/>
      <c r="L23" s="7"/>
      <c r="M23" s="7"/>
      <c r="N23" s="7"/>
      <c r="O23" s="7"/>
      <c r="P23" s="7">
        <v>7.9067558050155604</v>
      </c>
      <c r="Q23" s="7">
        <v>0.17055254429578801</v>
      </c>
      <c r="R23" s="7"/>
      <c r="S23" s="7"/>
      <c r="T23" s="7">
        <v>29.361638426780701</v>
      </c>
      <c r="U23" s="7">
        <v>1.39664635062218</v>
      </c>
      <c r="V23" s="7"/>
      <c r="W23" s="7">
        <v>7.8045699046924696E-2</v>
      </c>
      <c r="X23" s="7"/>
      <c r="Y23" s="7"/>
      <c r="Z23" s="7"/>
      <c r="AA23" s="7"/>
      <c r="AB23" s="7">
        <v>0.66507300361990895</v>
      </c>
      <c r="AC23" s="7">
        <v>2.38404478877783</v>
      </c>
      <c r="AD23" s="7"/>
      <c r="AE23" s="7"/>
      <c r="AF23" s="7">
        <f t="shared" si="0"/>
        <v>42.115176195511594</v>
      </c>
      <c r="AG23" s="7">
        <f t="shared" si="1"/>
        <v>29.361638426780701</v>
      </c>
      <c r="AH23" s="7">
        <f t="shared" si="2"/>
        <v>2.0617193542420891</v>
      </c>
      <c r="AI23" s="7">
        <f t="shared" si="3"/>
        <v>2.3744409743359318</v>
      </c>
      <c r="AJ23" s="7"/>
      <c r="AK23" s="23"/>
      <c r="AL23" s="23">
        <f t="shared" si="4"/>
        <v>0.36191128975722303</v>
      </c>
      <c r="AM23" s="23"/>
      <c r="AN23" s="23"/>
      <c r="AO23" s="23"/>
      <c r="AP23" s="23"/>
      <c r="AQ23" s="23"/>
      <c r="AR23" s="23">
        <f t="shared" si="5"/>
        <v>18.774124957497431</v>
      </c>
      <c r="AS23" s="23">
        <f t="shared" si="6"/>
        <v>0.40496694945316303</v>
      </c>
      <c r="AT23" s="23"/>
      <c r="AU23" s="23"/>
      <c r="AV23" s="23">
        <f t="shared" si="7"/>
        <v>69.71747735418451</v>
      </c>
      <c r="AW23" s="23">
        <f t="shared" si="8"/>
        <v>3.3162543215740525</v>
      </c>
      <c r="AX23" s="23"/>
      <c r="AY23" s="23"/>
      <c r="AZ23" s="23"/>
      <c r="BA23" s="23"/>
      <c r="BB23" s="23"/>
      <c r="BC23" s="23"/>
      <c r="BD23" s="23">
        <f t="shared" si="9"/>
        <v>1.5791765907197812</v>
      </c>
      <c r="BE23" s="23">
        <f t="shared" si="10"/>
        <v>5.6607736311261316</v>
      </c>
      <c r="BF23" s="23"/>
      <c r="BG23" s="23"/>
      <c r="BH23" s="23">
        <f t="shared" si="11"/>
        <v>99.999999999999986</v>
      </c>
      <c r="BI23" s="23">
        <f t="shared" si="12"/>
        <v>69.71747735418451</v>
      </c>
      <c r="BJ23" s="23">
        <f t="shared" si="13"/>
        <v>4.8954309122938344</v>
      </c>
    </row>
    <row r="24" spans="1:62" s="3" customFormat="1" x14ac:dyDescent="0.2">
      <c r="A24" s="3" t="s">
        <v>11</v>
      </c>
      <c r="B24" s="3">
        <v>86.34</v>
      </c>
      <c r="C24" s="3" t="s">
        <v>140</v>
      </c>
      <c r="D24" s="3" t="s">
        <v>48</v>
      </c>
      <c r="E24" s="7">
        <v>1.38314913356094</v>
      </c>
      <c r="F24" s="7">
        <v>2.4481911051734899</v>
      </c>
      <c r="G24" s="3" t="s">
        <v>153</v>
      </c>
      <c r="H24" s="3" t="s">
        <v>154</v>
      </c>
      <c r="I24" s="7"/>
      <c r="J24" s="7">
        <v>0.180393434129655</v>
      </c>
      <c r="K24" s="7"/>
      <c r="L24" s="7"/>
      <c r="M24" s="7"/>
      <c r="N24" s="7"/>
      <c r="O24" s="7"/>
      <c r="P24" s="7">
        <v>7.9452089965343502</v>
      </c>
      <c r="Q24" s="7">
        <v>0.177748268470168</v>
      </c>
      <c r="R24" s="7"/>
      <c r="S24" s="7"/>
      <c r="T24" s="7">
        <v>29.250803589820901</v>
      </c>
      <c r="U24" s="7">
        <v>1.7558978870511099</v>
      </c>
      <c r="V24" s="7"/>
      <c r="W24" s="7">
        <v>9.4654626445844797E-2</v>
      </c>
      <c r="X24" s="7"/>
      <c r="Y24" s="7"/>
      <c r="Z24" s="7"/>
      <c r="AA24" s="7"/>
      <c r="AB24" s="7">
        <v>0.58761313557624795</v>
      </c>
      <c r="AC24" s="7">
        <v>2.4088574573397601</v>
      </c>
      <c r="AD24" s="7"/>
      <c r="AE24" s="7"/>
      <c r="AF24" s="7">
        <f t="shared" si="0"/>
        <v>42.401177395368038</v>
      </c>
      <c r="AG24" s="7">
        <f t="shared" si="1"/>
        <v>29.250803589820901</v>
      </c>
      <c r="AH24" s="7">
        <f t="shared" si="2"/>
        <v>2.3435110226273581</v>
      </c>
      <c r="AI24" s="7">
        <f t="shared" si="3"/>
        <v>2.358425075500949</v>
      </c>
      <c r="AJ24" s="7"/>
      <c r="AK24" s="23"/>
      <c r="AL24" s="23">
        <f t="shared" si="4"/>
        <v>0.42544439850710708</v>
      </c>
      <c r="AM24" s="23"/>
      <c r="AN24" s="23"/>
      <c r="AO24" s="23"/>
      <c r="AP24" s="23"/>
      <c r="AQ24" s="23"/>
      <c r="AR24" s="23">
        <f t="shared" si="5"/>
        <v>18.738180127522345</v>
      </c>
      <c r="AS24" s="23">
        <f t="shared" si="6"/>
        <v>0.41920597348691896</v>
      </c>
      <c r="AT24" s="23"/>
      <c r="AU24" s="23"/>
      <c r="AV24" s="23">
        <f t="shared" si="7"/>
        <v>68.985828664786794</v>
      </c>
      <c r="AW24" s="23">
        <f t="shared" si="8"/>
        <v>4.1411536068404713</v>
      </c>
      <c r="AX24" s="23"/>
      <c r="AY24" s="23">
        <f t="shared" ref="AY24:AY37" si="19">W24*AI24</f>
        <v>0.22323584452205564</v>
      </c>
      <c r="AZ24" s="23"/>
      <c r="BA24" s="23"/>
      <c r="BB24" s="23"/>
      <c r="BC24" s="23"/>
      <c r="BD24" s="23">
        <f t="shared" si="9"/>
        <v>1.3858415536367619</v>
      </c>
      <c r="BE24" s="23">
        <f t="shared" si="10"/>
        <v>5.6811098306975474</v>
      </c>
      <c r="BF24" s="23"/>
      <c r="BG24" s="23"/>
      <c r="BH24" s="23">
        <f t="shared" si="11"/>
        <v>100</v>
      </c>
      <c r="BI24" s="23">
        <f t="shared" si="12"/>
        <v>68.985828664786794</v>
      </c>
      <c r="BJ24" s="23">
        <f t="shared" si="13"/>
        <v>5.5269951604772336</v>
      </c>
    </row>
    <row r="25" spans="1:62" s="3" customFormat="1" x14ac:dyDescent="0.2">
      <c r="A25" s="3" t="s">
        <v>11</v>
      </c>
      <c r="B25" s="3">
        <v>86.34</v>
      </c>
      <c r="C25" s="3" t="s">
        <v>140</v>
      </c>
      <c r="D25" s="3" t="s">
        <v>48</v>
      </c>
      <c r="E25" s="7">
        <v>0.46104971118697902</v>
      </c>
      <c r="F25" s="7">
        <v>0.96026008058960599</v>
      </c>
      <c r="G25" s="3" t="s">
        <v>155</v>
      </c>
      <c r="H25" s="3" t="s">
        <v>156</v>
      </c>
      <c r="I25" s="7">
        <v>5.50201795995235</v>
      </c>
      <c r="J25" s="7">
        <v>0.181815843097866</v>
      </c>
      <c r="K25" s="7"/>
      <c r="L25" s="7"/>
      <c r="M25" s="7"/>
      <c r="N25" s="7"/>
      <c r="O25" s="7"/>
      <c r="P25" s="7">
        <v>13.972707092762001</v>
      </c>
      <c r="Q25" s="7">
        <v>0.39551891386508897</v>
      </c>
      <c r="R25" s="7">
        <v>0.649542501196265</v>
      </c>
      <c r="S25" s="7">
        <v>14.8742571473122</v>
      </c>
      <c r="T25" s="7">
        <v>0.27844319120049499</v>
      </c>
      <c r="U25" s="7">
        <v>0.29518024530261799</v>
      </c>
      <c r="V25" s="7">
        <v>0.112147792242467</v>
      </c>
      <c r="W25" s="7">
        <v>8.8968785712495405E-2</v>
      </c>
      <c r="X25" s="7"/>
      <c r="Y25" s="7">
        <v>0.142827117815614</v>
      </c>
      <c r="Z25" s="26"/>
      <c r="AA25" s="7">
        <v>4.6596162021160099</v>
      </c>
      <c r="AB25" s="7">
        <v>0</v>
      </c>
      <c r="AC25" s="7">
        <v>0.36946455948054802</v>
      </c>
      <c r="AD25" s="7"/>
      <c r="AE25" s="7"/>
      <c r="AF25" s="7">
        <f t="shared" si="0"/>
        <v>41.522507352056024</v>
      </c>
      <c r="AG25" s="7">
        <f t="shared" si="1"/>
        <v>20.604686159640583</v>
      </c>
      <c r="AH25" s="7">
        <f t="shared" si="2"/>
        <v>0.29518024530261799</v>
      </c>
      <c r="AI25" s="7">
        <f t="shared" si="3"/>
        <v>2.4083324051732249</v>
      </c>
      <c r="AJ25" s="7"/>
      <c r="AK25" s="23">
        <f t="shared" si="18"/>
        <v>13.250688146798323</v>
      </c>
      <c r="AL25" s="23">
        <f t="shared" si="4"/>
        <v>0.43787298670648128</v>
      </c>
      <c r="AM25" s="23"/>
      <c r="AN25" s="23"/>
      <c r="AO25" s="23"/>
      <c r="AP25" s="23"/>
      <c r="AQ25" s="23"/>
      <c r="AR25" s="23">
        <f t="shared" si="5"/>
        <v>33.650923279492488</v>
      </c>
      <c r="AS25" s="23">
        <f t="shared" si="6"/>
        <v>0.95254101712021133</v>
      </c>
      <c r="AT25" s="23">
        <f t="shared" ref="AT25" si="20">R25*AI25</f>
        <v>1.5643142541682331</v>
      </c>
      <c r="AU25" s="23">
        <f t="shared" ref="AU25" si="21">S25*AI25</f>
        <v>35.82215549075142</v>
      </c>
      <c r="AV25" s="23">
        <f t="shared" si="7"/>
        <v>0.67058376036799627</v>
      </c>
      <c r="AW25" s="23">
        <f t="shared" si="8"/>
        <v>0.71089215012927653</v>
      </c>
      <c r="AX25" s="23">
        <f t="shared" ref="AX25:AX37" si="22">V25*AI25</f>
        <v>0.27008916222616769</v>
      </c>
      <c r="AY25" s="23">
        <f t="shared" si="19"/>
        <v>0.2142664096803153</v>
      </c>
      <c r="AZ25" s="23"/>
      <c r="BA25" s="23">
        <f t="shared" ref="BA25" si="23">Y25*AI25</f>
        <v>0.34397517617283724</v>
      </c>
      <c r="BB25" s="23"/>
      <c r="BC25" s="23">
        <f t="shared" ref="BC25" si="24">AA25*AI25</f>
        <v>11.221904695226177</v>
      </c>
      <c r="BD25" s="23"/>
      <c r="BE25" s="23">
        <f t="shared" si="10"/>
        <v>0.88979347116005425</v>
      </c>
      <c r="BF25" s="23"/>
      <c r="BG25" s="23"/>
      <c r="BH25" s="23">
        <f t="shared" si="11"/>
        <v>100</v>
      </c>
      <c r="BI25" s="23">
        <f t="shared" si="12"/>
        <v>49.62293337668666</v>
      </c>
      <c r="BJ25" s="23">
        <f t="shared" si="13"/>
        <v>0.71089215012927653</v>
      </c>
    </row>
    <row r="26" spans="1:62" s="3" customFormat="1" x14ac:dyDescent="0.2">
      <c r="A26" s="3" t="s">
        <v>11</v>
      </c>
      <c r="B26" s="3">
        <v>86.34</v>
      </c>
      <c r="C26" s="3" t="s">
        <v>140</v>
      </c>
      <c r="D26" s="3" t="s">
        <v>48</v>
      </c>
      <c r="E26" s="7">
        <v>0.92209942237395703</v>
      </c>
      <c r="F26" s="7">
        <v>1.51829903748502</v>
      </c>
      <c r="G26" s="3" t="s">
        <v>153</v>
      </c>
      <c r="H26" s="3" t="s">
        <v>154</v>
      </c>
      <c r="I26" s="7"/>
      <c r="J26" s="7">
        <v>0.153913151007146</v>
      </c>
      <c r="K26" s="7"/>
      <c r="L26" s="7"/>
      <c r="M26" s="7"/>
      <c r="N26" s="7"/>
      <c r="O26" s="7"/>
      <c r="P26" s="7">
        <v>8.0153279006481206</v>
      </c>
      <c r="Q26" s="7">
        <v>0.15669595450162899</v>
      </c>
      <c r="R26" s="7"/>
      <c r="S26" s="7"/>
      <c r="T26" s="7">
        <v>29.282745718956001</v>
      </c>
      <c r="U26" s="7">
        <v>1.5214660204946999</v>
      </c>
      <c r="V26" s="7"/>
      <c r="W26" s="7"/>
      <c r="X26" s="7"/>
      <c r="Y26" s="7"/>
      <c r="Z26" s="7"/>
      <c r="AA26" s="7"/>
      <c r="AB26" s="7">
        <v>0.56642224080860604</v>
      </c>
      <c r="AC26" s="7">
        <v>2.4259876459837</v>
      </c>
      <c r="AD26" s="7"/>
      <c r="AE26" s="7"/>
      <c r="AF26" s="7">
        <f t="shared" si="0"/>
        <v>42.122558632399908</v>
      </c>
      <c r="AG26" s="7">
        <f t="shared" si="1"/>
        <v>29.282745718956001</v>
      </c>
      <c r="AH26" s="7">
        <f t="shared" si="2"/>
        <v>2.0878882613033061</v>
      </c>
      <c r="AI26" s="7">
        <f t="shared" si="3"/>
        <v>2.3740248277102953</v>
      </c>
      <c r="AJ26" s="7"/>
      <c r="AK26" s="23"/>
      <c r="AL26" s="23">
        <f t="shared" si="4"/>
        <v>0.36539364180208844</v>
      </c>
      <c r="AM26" s="23"/>
      <c r="AN26" s="23"/>
      <c r="AO26" s="23"/>
      <c r="AP26" s="23"/>
      <c r="AQ26" s="23"/>
      <c r="AR26" s="23">
        <f t="shared" si="5"/>
        <v>19.028587438377677</v>
      </c>
      <c r="AS26" s="23">
        <f t="shared" si="6"/>
        <v>0.37200008638863002</v>
      </c>
      <c r="AT26" s="23"/>
      <c r="AU26" s="23"/>
      <c r="AV26" s="23">
        <f t="shared" si="7"/>
        <v>69.517965360328901</v>
      </c>
      <c r="AW26" s="23">
        <f t="shared" si="8"/>
        <v>3.6119981071719987</v>
      </c>
      <c r="AX26" s="23"/>
      <c r="AY26" s="23"/>
      <c r="AZ26" s="23"/>
      <c r="BA26" s="23"/>
      <c r="BB26" s="23"/>
      <c r="BC26" s="23"/>
      <c r="BD26" s="23">
        <f t="shared" si="9"/>
        <v>1.3447004626469303</v>
      </c>
      <c r="BE26" s="23">
        <f t="shared" si="10"/>
        <v>5.7593549032837581</v>
      </c>
      <c r="BF26" s="23"/>
      <c r="BG26" s="23"/>
      <c r="BH26" s="23">
        <f t="shared" si="11"/>
        <v>100</v>
      </c>
      <c r="BI26" s="23">
        <f t="shared" si="12"/>
        <v>69.517965360328901</v>
      </c>
      <c r="BJ26" s="23">
        <f t="shared" si="13"/>
        <v>4.9566985698189292</v>
      </c>
    </row>
    <row r="27" spans="1:62" s="3" customFormat="1" x14ac:dyDescent="0.2">
      <c r="A27" s="3" t="s">
        <v>11</v>
      </c>
      <c r="B27" s="3">
        <v>86.34</v>
      </c>
      <c r="C27" s="3" t="s">
        <v>140</v>
      </c>
      <c r="D27" s="3" t="s">
        <v>48</v>
      </c>
      <c r="E27" s="7">
        <v>0.46104971118697902</v>
      </c>
      <c r="F27" s="7">
        <v>0.96026008058960599</v>
      </c>
      <c r="G27" s="3" t="s">
        <v>153</v>
      </c>
      <c r="H27" s="3" t="s">
        <v>154</v>
      </c>
      <c r="I27" s="7"/>
      <c r="J27" s="7">
        <v>0.13657610397785899</v>
      </c>
      <c r="K27" s="7"/>
      <c r="L27" s="7"/>
      <c r="M27" s="7"/>
      <c r="N27" s="7"/>
      <c r="O27" s="7"/>
      <c r="P27" s="7">
        <v>8.0854155123233795</v>
      </c>
      <c r="Q27" s="7">
        <v>0.175219844095409</v>
      </c>
      <c r="R27" s="7"/>
      <c r="S27" s="7"/>
      <c r="T27" s="7">
        <v>29.5558005571365</v>
      </c>
      <c r="U27" s="7">
        <v>1.16927148774266</v>
      </c>
      <c r="V27" s="7"/>
      <c r="W27" s="7"/>
      <c r="X27" s="7"/>
      <c r="Y27" s="7"/>
      <c r="Z27" s="7"/>
      <c r="AA27" s="7"/>
      <c r="AB27" s="7">
        <v>0.57422788813710202</v>
      </c>
      <c r="AC27" s="7">
        <v>2.0029578357935001</v>
      </c>
      <c r="AD27" s="7"/>
      <c r="AE27" s="7"/>
      <c r="AF27" s="7">
        <f t="shared" si="0"/>
        <v>41.699469229206414</v>
      </c>
      <c r="AG27" s="7">
        <f t="shared" si="1"/>
        <v>29.5558005571365</v>
      </c>
      <c r="AH27" s="7">
        <f t="shared" si="2"/>
        <v>1.7434993758797619</v>
      </c>
      <c r="AI27" s="7">
        <f t="shared" si="3"/>
        <v>2.3981120587012112</v>
      </c>
      <c r="AJ27" s="7"/>
      <c r="AK27" s="23"/>
      <c r="AL27" s="23">
        <f t="shared" si="4"/>
        <v>0.3275248018797341</v>
      </c>
      <c r="AM27" s="23"/>
      <c r="AN27" s="23"/>
      <c r="AO27" s="23"/>
      <c r="AP27" s="23"/>
      <c r="AQ27" s="23"/>
      <c r="AR27" s="23">
        <f t="shared" si="5"/>
        <v>19.389732439712528</v>
      </c>
      <c r="AS27" s="23">
        <f t="shared" si="6"/>
        <v>0.42019682104894657</v>
      </c>
      <c r="AT27" s="23"/>
      <c r="AU27" s="23"/>
      <c r="AV27" s="23">
        <f t="shared" si="7"/>
        <v>70.878121720637012</v>
      </c>
      <c r="AW27" s="23">
        <f t="shared" si="8"/>
        <v>2.8040440546511785</v>
      </c>
      <c r="AX27" s="23"/>
      <c r="AY27" s="23"/>
      <c r="AZ27" s="23"/>
      <c r="BA27" s="23"/>
      <c r="BB27" s="23"/>
      <c r="BC27" s="23"/>
      <c r="BD27" s="23">
        <f t="shared" si="9"/>
        <v>1.3770628229841146</v>
      </c>
      <c r="BE27" s="23">
        <f t="shared" si="10"/>
        <v>4.8033173390864734</v>
      </c>
      <c r="BF27" s="23"/>
      <c r="BG27" s="23"/>
      <c r="BH27" s="23">
        <f t="shared" si="11"/>
        <v>100</v>
      </c>
      <c r="BI27" s="23">
        <f t="shared" si="12"/>
        <v>70.878121720637012</v>
      </c>
      <c r="BJ27" s="23">
        <f t="shared" si="13"/>
        <v>4.1811068776352931</v>
      </c>
    </row>
    <row r="28" spans="1:62" s="3" customFormat="1" x14ac:dyDescent="0.2">
      <c r="A28" s="3" t="s">
        <v>11</v>
      </c>
      <c r="B28" s="3">
        <v>86.34</v>
      </c>
      <c r="C28" s="3" t="s">
        <v>140</v>
      </c>
      <c r="D28" s="3" t="s">
        <v>48</v>
      </c>
      <c r="E28" s="7">
        <v>0.46104971118697902</v>
      </c>
      <c r="F28" s="7">
        <v>0.96026008058960599</v>
      </c>
      <c r="G28" s="3" t="s">
        <v>153</v>
      </c>
      <c r="H28" s="3" t="s">
        <v>154</v>
      </c>
      <c r="I28" s="7"/>
      <c r="J28" s="7">
        <v>0.12613923754543099</v>
      </c>
      <c r="K28" s="7"/>
      <c r="L28" s="7"/>
      <c r="M28" s="7"/>
      <c r="N28" s="7"/>
      <c r="O28" s="7"/>
      <c r="P28" s="7">
        <v>7.9446122050285304</v>
      </c>
      <c r="Q28" s="7">
        <v>0.14353659935295601</v>
      </c>
      <c r="R28" s="7"/>
      <c r="S28" s="7"/>
      <c r="T28" s="7">
        <v>29.245048761367801</v>
      </c>
      <c r="U28" s="7">
        <v>1.57241392880678</v>
      </c>
      <c r="V28" s="7"/>
      <c r="W28" s="7"/>
      <c r="X28" s="7"/>
      <c r="Y28" s="7"/>
      <c r="Z28" s="7"/>
      <c r="AA28" s="7"/>
      <c r="AB28" s="7">
        <v>0.57943109422922101</v>
      </c>
      <c r="AC28" s="7">
        <v>2.4154368788003899</v>
      </c>
      <c r="AD28" s="7"/>
      <c r="AE28" s="7"/>
      <c r="AF28" s="7">
        <f t="shared" si="0"/>
        <v>42.026618705131114</v>
      </c>
      <c r="AG28" s="7">
        <f t="shared" si="1"/>
        <v>29.245048761367801</v>
      </c>
      <c r="AH28" s="7">
        <f t="shared" si="2"/>
        <v>2.1518450230360009</v>
      </c>
      <c r="AI28" s="7">
        <f t="shared" si="3"/>
        <v>2.3794443398271961</v>
      </c>
      <c r="AJ28" s="7"/>
      <c r="AK28" s="23"/>
      <c r="AL28" s="23">
        <f t="shared" si="4"/>
        <v>0.30014129480759394</v>
      </c>
      <c r="AM28" s="23"/>
      <c r="AN28" s="23"/>
      <c r="AO28" s="23"/>
      <c r="AP28" s="23"/>
      <c r="AQ28" s="23"/>
      <c r="AR28" s="23">
        <f t="shared" si="5"/>
        <v>18.903762543377194</v>
      </c>
      <c r="AS28" s="23">
        <f t="shared" si="6"/>
        <v>0.34153734888843518</v>
      </c>
      <c r="AT28" s="23"/>
      <c r="AU28" s="23"/>
      <c r="AV28" s="23">
        <f t="shared" si="7"/>
        <v>69.58696574320696</v>
      </c>
      <c r="AW28" s="23">
        <f t="shared" si="8"/>
        <v>3.7414714227647363</v>
      </c>
      <c r="AX28" s="23"/>
      <c r="AY28" s="23"/>
      <c r="AZ28" s="23"/>
      <c r="BA28" s="23"/>
      <c r="BB28" s="23"/>
      <c r="BC28" s="23"/>
      <c r="BD28" s="23">
        <f t="shared" si="9"/>
        <v>1.3787240374835985</v>
      </c>
      <c r="BE28" s="23">
        <f t="shared" si="10"/>
        <v>5.7473976094714567</v>
      </c>
      <c r="BF28" s="23"/>
      <c r="BG28" s="23"/>
      <c r="BH28" s="23">
        <f t="shared" si="11"/>
        <v>99.999999999999986</v>
      </c>
      <c r="BI28" s="23">
        <f t="shared" si="12"/>
        <v>69.58696574320696</v>
      </c>
      <c r="BJ28" s="23">
        <f t="shared" si="13"/>
        <v>5.1201954602483344</v>
      </c>
    </row>
    <row r="29" spans="1:62" s="3" customFormat="1" x14ac:dyDescent="0.2">
      <c r="A29" s="3" t="s">
        <v>11</v>
      </c>
      <c r="B29" s="3">
        <v>86.34</v>
      </c>
      <c r="C29" s="3" t="s">
        <v>140</v>
      </c>
      <c r="D29" s="3" t="s">
        <v>48</v>
      </c>
      <c r="E29" s="7">
        <v>0.92209942237395703</v>
      </c>
      <c r="F29" s="7">
        <v>1.51829903748502</v>
      </c>
      <c r="G29" s="3" t="s">
        <v>153</v>
      </c>
      <c r="H29" s="3" t="s">
        <v>154</v>
      </c>
      <c r="I29" s="7"/>
      <c r="J29" s="7">
        <v>0.11384692043066</v>
      </c>
      <c r="K29" s="7"/>
      <c r="L29" s="7"/>
      <c r="M29" s="7"/>
      <c r="N29" s="7"/>
      <c r="O29" s="7"/>
      <c r="P29" s="7">
        <v>7.9236403107643101</v>
      </c>
      <c r="Q29" s="7">
        <v>0.19425288774073099</v>
      </c>
      <c r="R29" s="7"/>
      <c r="S29" s="7"/>
      <c r="T29" s="7">
        <v>29.1261404752731</v>
      </c>
      <c r="U29" s="7">
        <v>1.8794780597090699</v>
      </c>
      <c r="V29" s="7"/>
      <c r="W29" s="7">
        <v>0.13914761366322601</v>
      </c>
      <c r="X29" s="7"/>
      <c r="Y29" s="7"/>
      <c r="Z29" s="7"/>
      <c r="AA29" s="7"/>
      <c r="AB29" s="7">
        <v>0.52660484798252605</v>
      </c>
      <c r="AC29" s="7">
        <v>2.5020211935043299</v>
      </c>
      <c r="AD29" s="7"/>
      <c r="AE29" s="7"/>
      <c r="AF29" s="7">
        <f t="shared" si="0"/>
        <v>42.405132309067952</v>
      </c>
      <c r="AG29" s="7">
        <f t="shared" si="1"/>
        <v>29.1261404752731</v>
      </c>
      <c r="AH29" s="7">
        <f t="shared" si="2"/>
        <v>2.4060829076915962</v>
      </c>
      <c r="AI29" s="7">
        <f t="shared" si="3"/>
        <v>2.3582051170399465</v>
      </c>
      <c r="AJ29" s="7"/>
      <c r="AK29" s="23"/>
      <c r="AL29" s="23">
        <f t="shared" si="4"/>
        <v>0.26847439031882203</v>
      </c>
      <c r="AM29" s="23"/>
      <c r="AN29" s="23"/>
      <c r="AO29" s="23"/>
      <c r="AP29" s="23"/>
      <c r="AQ29" s="23"/>
      <c r="AR29" s="23">
        <f t="shared" si="5"/>
        <v>18.685569126428387</v>
      </c>
      <c r="AS29" s="23">
        <f t="shared" si="6"/>
        <v>0.45808815386997809</v>
      </c>
      <c r="AT29" s="23"/>
      <c r="AU29" s="23"/>
      <c r="AV29" s="23">
        <f t="shared" si="7"/>
        <v>68.685413508413319</v>
      </c>
      <c r="AW29" s="23">
        <f t="shared" si="8"/>
        <v>4.4321947777702384</v>
      </c>
      <c r="AX29" s="23"/>
      <c r="AY29" s="23">
        <f t="shared" si="19"/>
        <v>0.32813861456451715</v>
      </c>
      <c r="AZ29" s="23"/>
      <c r="BA29" s="23"/>
      <c r="BB29" s="23"/>
      <c r="BC29" s="23"/>
      <c r="BD29" s="23">
        <f t="shared" si="9"/>
        <v>1.241842247170436</v>
      </c>
      <c r="BE29" s="23">
        <f t="shared" si="10"/>
        <v>5.9002791814643052</v>
      </c>
      <c r="BF29" s="23"/>
      <c r="BG29" s="23"/>
      <c r="BH29" s="23">
        <f t="shared" si="11"/>
        <v>100</v>
      </c>
      <c r="BI29" s="23">
        <f t="shared" si="12"/>
        <v>68.685413508413319</v>
      </c>
      <c r="BJ29" s="23">
        <f t="shared" si="13"/>
        <v>5.6740370249406755</v>
      </c>
    </row>
    <row r="30" spans="1:62" s="3" customFormat="1" x14ac:dyDescent="0.2">
      <c r="A30" s="3" t="s">
        <v>11</v>
      </c>
      <c r="B30" s="3">
        <v>86.34</v>
      </c>
      <c r="C30" s="3" t="s">
        <v>140</v>
      </c>
      <c r="D30" s="3" t="s">
        <v>48</v>
      </c>
      <c r="E30" s="7">
        <v>0.92209942237395703</v>
      </c>
      <c r="F30" s="7">
        <v>1.92052016117921</v>
      </c>
      <c r="G30" s="3" t="s">
        <v>153</v>
      </c>
      <c r="H30" s="3" t="s">
        <v>154</v>
      </c>
      <c r="I30" s="7"/>
      <c r="J30" s="7">
        <v>0.10755816474556899</v>
      </c>
      <c r="K30" s="7"/>
      <c r="L30" s="7"/>
      <c r="M30" s="7"/>
      <c r="N30" s="7"/>
      <c r="O30" s="7"/>
      <c r="P30" s="7">
        <v>7.9567521810531598</v>
      </c>
      <c r="Q30" s="7">
        <v>0.184821558650583</v>
      </c>
      <c r="R30" s="7"/>
      <c r="S30" s="7"/>
      <c r="T30" s="7">
        <v>29.096153378486601</v>
      </c>
      <c r="U30" s="7">
        <v>0.960925593972206</v>
      </c>
      <c r="V30" s="7"/>
      <c r="W30" s="7">
        <v>7.2644813917577294E-2</v>
      </c>
      <c r="X30" s="7"/>
      <c r="Y30" s="7"/>
      <c r="Z30" s="7"/>
      <c r="AA30" s="7"/>
      <c r="AB30" s="7">
        <v>0.53479685448110104</v>
      </c>
      <c r="AC30" s="7">
        <v>2.23766081035137</v>
      </c>
      <c r="AD30" s="7"/>
      <c r="AE30" s="7"/>
      <c r="AF30" s="7">
        <f t="shared" si="0"/>
        <v>41.151313355658168</v>
      </c>
      <c r="AG30" s="7">
        <f t="shared" si="1"/>
        <v>29.096153378486601</v>
      </c>
      <c r="AH30" s="7">
        <f t="shared" si="2"/>
        <v>1.4957224484533072</v>
      </c>
      <c r="AI30" s="7">
        <f t="shared" si="3"/>
        <v>2.4300560989568107</v>
      </c>
      <c r="AJ30" s="7"/>
      <c r="AK30" s="23"/>
      <c r="AL30" s="23">
        <f t="shared" si="4"/>
        <v>0.26137237423257137</v>
      </c>
      <c r="AM30" s="23"/>
      <c r="AN30" s="23"/>
      <c r="AO30" s="23"/>
      <c r="AP30" s="23"/>
      <c r="AQ30" s="23"/>
      <c r="AR30" s="23">
        <f t="shared" si="5"/>
        <v>19.335354165456138</v>
      </c>
      <c r="AS30" s="23">
        <f t="shared" si="6"/>
        <v>0.44912675581755312</v>
      </c>
      <c r="AT30" s="23"/>
      <c r="AU30" s="23"/>
      <c r="AV30" s="23">
        <f t="shared" si="7"/>
        <v>70.70528497357418</v>
      </c>
      <c r="AW30" s="23">
        <f t="shared" si="8"/>
        <v>2.3351031002758553</v>
      </c>
      <c r="AX30" s="23"/>
      <c r="AY30" s="23">
        <f t="shared" si="19"/>
        <v>0.17653097311799132</v>
      </c>
      <c r="AZ30" s="23"/>
      <c r="BA30" s="23"/>
      <c r="BB30" s="23"/>
      <c r="BC30" s="23"/>
      <c r="BD30" s="23">
        <f t="shared" si="9"/>
        <v>1.2995863579347176</v>
      </c>
      <c r="BE30" s="23">
        <f t="shared" si="10"/>
        <v>5.437641299590986</v>
      </c>
      <c r="BF30" s="23"/>
      <c r="BG30" s="23"/>
      <c r="BH30" s="23">
        <f t="shared" si="11"/>
        <v>99.999999999999986</v>
      </c>
      <c r="BI30" s="23">
        <f t="shared" si="12"/>
        <v>70.70528497357418</v>
      </c>
      <c r="BJ30" s="23">
        <f t="shared" si="13"/>
        <v>3.6346894582105729</v>
      </c>
    </row>
    <row r="31" spans="1:62" s="3" customFormat="1" x14ac:dyDescent="0.2">
      <c r="A31" s="3" t="s">
        <v>11</v>
      </c>
      <c r="B31" s="3">
        <v>86.34</v>
      </c>
      <c r="C31" s="3" t="s">
        <v>140</v>
      </c>
      <c r="D31" s="3" t="s">
        <v>48</v>
      </c>
      <c r="E31" s="7">
        <v>0.46104971118697902</v>
      </c>
      <c r="F31" s="7">
        <v>0.96026008058960599</v>
      </c>
      <c r="G31" s="3" t="s">
        <v>187</v>
      </c>
      <c r="H31" s="3" t="s">
        <v>188</v>
      </c>
      <c r="I31" s="7"/>
      <c r="J31" s="7">
        <v>0.26575231458991799</v>
      </c>
      <c r="K31" s="7"/>
      <c r="L31" s="7"/>
      <c r="M31" s="7"/>
      <c r="N31" s="7"/>
      <c r="O31" s="7"/>
      <c r="P31" s="7">
        <v>7.3855698108673096</v>
      </c>
      <c r="Q31" s="7">
        <v>0.16442162450403</v>
      </c>
      <c r="R31" s="7"/>
      <c r="S31" s="7"/>
      <c r="T31" s="7">
        <v>30.522572994232199</v>
      </c>
      <c r="U31" s="7">
        <v>1.2480957433581401</v>
      </c>
      <c r="V31" s="7">
        <v>0.37369411438703498</v>
      </c>
      <c r="W31" s="7">
        <v>0.76044155284762405</v>
      </c>
      <c r="X31" s="7"/>
      <c r="Y31" s="7"/>
      <c r="Z31" s="7"/>
      <c r="AA31" s="7"/>
      <c r="AB31" s="7">
        <v>0.51278611645102501</v>
      </c>
      <c r="AC31" s="7">
        <v>0.95305377617478404</v>
      </c>
      <c r="AD31" s="7"/>
      <c r="AE31" s="7"/>
      <c r="AF31" s="7">
        <f t="shared" si="0"/>
        <v>42.186388047412066</v>
      </c>
      <c r="AG31" s="7">
        <f t="shared" si="1"/>
        <v>30.522572994232199</v>
      </c>
      <c r="AH31" s="7">
        <f t="shared" si="2"/>
        <v>1.7608818598091651</v>
      </c>
      <c r="AI31" s="7">
        <f t="shared" si="3"/>
        <v>2.3704328488045214</v>
      </c>
      <c r="AJ31" s="7"/>
      <c r="AK31" s="23"/>
      <c r="AL31" s="23">
        <f t="shared" si="4"/>
        <v>0.62994801614977469</v>
      </c>
      <c r="AM31" s="23"/>
      <c r="AN31" s="23"/>
      <c r="AO31" s="23"/>
      <c r="AP31" s="23"/>
      <c r="AQ31" s="23"/>
      <c r="AR31" s="23">
        <f t="shared" si="5"/>
        <v>17.506997286818866</v>
      </c>
      <c r="AS31" s="23">
        <f t="shared" si="6"/>
        <v>0.38975041977815517</v>
      </c>
      <c r="AT31" s="23"/>
      <c r="AU31" s="23"/>
      <c r="AV31" s="23">
        <f t="shared" si="7"/>
        <v>72.351709655561777</v>
      </c>
      <c r="AW31" s="23">
        <f t="shared" si="8"/>
        <v>2.958527148509233</v>
      </c>
      <c r="AX31" s="23">
        <f t="shared" si="22"/>
        <v>0.88581680414794206</v>
      </c>
      <c r="AY31" s="23">
        <f t="shared" si="19"/>
        <v>1.8025756364659276</v>
      </c>
      <c r="AZ31" s="23"/>
      <c r="BA31" s="23"/>
      <c r="BB31" s="23"/>
      <c r="BC31" s="23"/>
      <c r="BD31" s="23">
        <f t="shared" si="9"/>
        <v>1.2155250548464103</v>
      </c>
      <c r="BE31" s="23">
        <f t="shared" si="10"/>
        <v>2.2591499777219002</v>
      </c>
      <c r="BF31" s="23"/>
      <c r="BG31" s="23"/>
      <c r="BH31" s="23">
        <f t="shared" si="11"/>
        <v>100</v>
      </c>
      <c r="BI31" s="23">
        <f t="shared" si="12"/>
        <v>72.351709655561777</v>
      </c>
      <c r="BJ31" s="23">
        <f t="shared" si="13"/>
        <v>4.1740522033556431</v>
      </c>
    </row>
    <row r="32" spans="1:62" s="3" customFormat="1" x14ac:dyDescent="0.2">
      <c r="A32" s="3" t="s">
        <v>11</v>
      </c>
      <c r="B32" s="3">
        <v>86.34</v>
      </c>
      <c r="C32" s="3" t="s">
        <v>140</v>
      </c>
      <c r="D32" s="3" t="s">
        <v>48</v>
      </c>
      <c r="E32" s="7">
        <v>0.46104971118697902</v>
      </c>
      <c r="F32" s="7">
        <v>0.96026008058960599</v>
      </c>
      <c r="G32" s="3" t="s">
        <v>153</v>
      </c>
      <c r="H32" s="3" t="s">
        <v>154</v>
      </c>
      <c r="I32" s="7"/>
      <c r="J32" s="7">
        <v>0.128976418636739</v>
      </c>
      <c r="K32" s="7"/>
      <c r="L32" s="7"/>
      <c r="M32" s="7"/>
      <c r="N32" s="7"/>
      <c r="O32" s="7"/>
      <c r="P32" s="7">
        <v>7.8100286424160004</v>
      </c>
      <c r="Q32" s="7">
        <v>0.142204994335771</v>
      </c>
      <c r="R32" s="7"/>
      <c r="S32" s="7"/>
      <c r="T32" s="7">
        <v>29.113060235977201</v>
      </c>
      <c r="U32" s="7">
        <v>1.5340741723775899</v>
      </c>
      <c r="V32" s="7"/>
      <c r="W32" s="7">
        <v>9.0576807269826504E-2</v>
      </c>
      <c r="X32" s="7"/>
      <c r="Y32" s="7"/>
      <c r="Z32" s="7"/>
      <c r="AA32" s="7"/>
      <c r="AB32" s="7">
        <v>0.67417160607874405</v>
      </c>
      <c r="AC32" s="7">
        <v>2.5239109992981001</v>
      </c>
      <c r="AD32" s="7"/>
      <c r="AE32" s="7"/>
      <c r="AF32" s="7">
        <f t="shared" si="0"/>
        <v>42.017003876389971</v>
      </c>
      <c r="AG32" s="7">
        <f t="shared" si="1"/>
        <v>29.113060235977201</v>
      </c>
      <c r="AH32" s="7">
        <f t="shared" si="2"/>
        <v>2.2082457784563339</v>
      </c>
      <c r="AI32" s="7">
        <f t="shared" si="3"/>
        <v>2.3799888324781673</v>
      </c>
      <c r="AJ32" s="7"/>
      <c r="AK32" s="23"/>
      <c r="AL32" s="23">
        <f t="shared" si="4"/>
        <v>0.30696243600846779</v>
      </c>
      <c r="AM32" s="23"/>
      <c r="AN32" s="23"/>
      <c r="AO32" s="23"/>
      <c r="AP32" s="23"/>
      <c r="AQ32" s="23"/>
      <c r="AR32" s="23">
        <f t="shared" si="5"/>
        <v>18.587780950284703</v>
      </c>
      <c r="AS32" s="23">
        <f t="shared" si="6"/>
        <v>0.338446298441756</v>
      </c>
      <c r="AT32" s="23"/>
      <c r="AU32" s="23"/>
      <c r="AV32" s="23">
        <f t="shared" si="7"/>
        <v>69.288758240889933</v>
      </c>
      <c r="AW32" s="23">
        <f t="shared" si="8"/>
        <v>3.6510793984518508</v>
      </c>
      <c r="AX32" s="23"/>
      <c r="AY32" s="23">
        <f t="shared" si="19"/>
        <v>0.21557178978371436</v>
      </c>
      <c r="AZ32" s="23">
        <f t="shared" ref="AZ32" si="25">X32*AI32</f>
        <v>0</v>
      </c>
      <c r="BA32" s="23"/>
      <c r="BB32" s="23"/>
      <c r="BC32" s="23"/>
      <c r="BD32" s="23">
        <f t="shared" si="9"/>
        <v>1.6045208936412809</v>
      </c>
      <c r="BE32" s="23">
        <f t="shared" si="10"/>
        <v>6.0068799924982894</v>
      </c>
      <c r="BF32" s="23"/>
      <c r="BG32" s="23"/>
      <c r="BH32" s="23">
        <f t="shared" si="11"/>
        <v>100</v>
      </c>
      <c r="BI32" s="23">
        <f t="shared" si="12"/>
        <v>69.288758240889933</v>
      </c>
      <c r="BJ32" s="23">
        <f t="shared" si="13"/>
        <v>5.2556002920931313</v>
      </c>
    </row>
    <row r="33" spans="1:62" s="3" customFormat="1" x14ac:dyDescent="0.2">
      <c r="A33" s="3" t="s">
        <v>11</v>
      </c>
      <c r="B33" s="3">
        <v>86.34</v>
      </c>
      <c r="C33" s="3" t="s">
        <v>140</v>
      </c>
      <c r="D33" s="3" t="s">
        <v>48</v>
      </c>
      <c r="E33" s="7">
        <v>0.46104971118697902</v>
      </c>
      <c r="F33" s="7">
        <v>0.96026008058960599</v>
      </c>
      <c r="G33" s="3" t="s">
        <v>153</v>
      </c>
      <c r="H33" s="3" t="s">
        <v>154</v>
      </c>
      <c r="I33" s="7"/>
      <c r="J33" s="7">
        <v>0.27174560818821197</v>
      </c>
      <c r="K33" s="7"/>
      <c r="L33" s="7"/>
      <c r="M33" s="7"/>
      <c r="N33" s="7"/>
      <c r="O33" s="7"/>
      <c r="P33" s="7">
        <v>7.8138716518878901</v>
      </c>
      <c r="Q33" s="7">
        <v>0.16887637320905899</v>
      </c>
      <c r="R33" s="7"/>
      <c r="S33" s="7"/>
      <c r="T33" s="7">
        <v>29.061740636825601</v>
      </c>
      <c r="U33" s="7">
        <v>0.84914220497012105</v>
      </c>
      <c r="V33" s="7"/>
      <c r="W33" s="7">
        <v>0.139950681477785</v>
      </c>
      <c r="X33" s="7"/>
      <c r="Y33" s="7"/>
      <c r="Z33" s="7"/>
      <c r="AA33" s="7"/>
      <c r="AB33" s="7">
        <v>0.59475796297192596</v>
      </c>
      <c r="AC33" s="7">
        <v>1.91427357494831</v>
      </c>
      <c r="AD33" s="7"/>
      <c r="AE33" s="7"/>
      <c r="AF33" s="7">
        <f t="shared" si="0"/>
        <v>40.814358694478905</v>
      </c>
      <c r="AG33" s="7">
        <f t="shared" si="1"/>
        <v>29.061740636825601</v>
      </c>
      <c r="AH33" s="7">
        <f t="shared" si="2"/>
        <v>1.4439001679420471</v>
      </c>
      <c r="AI33" s="7">
        <f t="shared" si="3"/>
        <v>2.4501181250589474</v>
      </c>
      <c r="AJ33" s="7"/>
      <c r="AK33" s="23"/>
      <c r="AL33" s="23">
        <f t="shared" si="4"/>
        <v>0.66580884002710528</v>
      </c>
      <c r="AM33" s="23"/>
      <c r="AN33" s="23"/>
      <c r="AO33" s="23"/>
      <c r="AP33" s="23"/>
      <c r="AQ33" s="23"/>
      <c r="AR33" s="23">
        <f t="shared" si="5"/>
        <v>19.14490856117482</v>
      </c>
      <c r="AS33" s="23">
        <f t="shared" si="6"/>
        <v>0.41376706289373466</v>
      </c>
      <c r="AT33" s="23"/>
      <c r="AU33" s="23"/>
      <c r="AV33" s="23">
        <f t="shared" si="7"/>
        <v>71.204697480048566</v>
      </c>
      <c r="AW33" s="23">
        <f t="shared" si="8"/>
        <v>2.0804987071498133</v>
      </c>
      <c r="AX33" s="23"/>
      <c r="AY33" s="23">
        <f t="shared" si="19"/>
        <v>0.34289570130307256</v>
      </c>
      <c r="AZ33" s="23"/>
      <c r="BA33" s="23"/>
      <c r="BB33" s="23"/>
      <c r="BC33" s="23"/>
      <c r="BD33" s="23">
        <f t="shared" si="9"/>
        <v>1.4572272651006541</v>
      </c>
      <c r="BE33" s="23">
        <f t="shared" si="10"/>
        <v>4.6901963823022417</v>
      </c>
      <c r="BF33" s="23"/>
      <c r="BG33" s="23"/>
      <c r="BH33" s="23">
        <f t="shared" si="11"/>
        <v>100</v>
      </c>
      <c r="BI33" s="23">
        <f t="shared" si="12"/>
        <v>71.204697480048566</v>
      </c>
      <c r="BJ33" s="23">
        <f t="shared" si="13"/>
        <v>3.5377259722504677</v>
      </c>
    </row>
    <row r="34" spans="1:62" s="3" customFormat="1" x14ac:dyDescent="0.2">
      <c r="A34" s="3" t="s">
        <v>11</v>
      </c>
      <c r="B34" s="3">
        <v>86.34</v>
      </c>
      <c r="C34" s="3" t="s">
        <v>140</v>
      </c>
      <c r="D34" s="3" t="s">
        <v>48</v>
      </c>
      <c r="E34" s="7">
        <v>0.46104971118697902</v>
      </c>
      <c r="F34" s="7">
        <v>0.96026008058960599</v>
      </c>
      <c r="G34" s="3" t="s">
        <v>153</v>
      </c>
      <c r="H34" s="3" t="s">
        <v>154</v>
      </c>
      <c r="I34" s="7"/>
      <c r="J34" s="7">
        <v>1.21044646948576</v>
      </c>
      <c r="K34" s="7"/>
      <c r="L34" s="7"/>
      <c r="M34" s="7"/>
      <c r="N34" s="7"/>
      <c r="O34" s="7">
        <v>7.7373866224661497E-2</v>
      </c>
      <c r="P34" s="7">
        <v>5.2600421011447898</v>
      </c>
      <c r="Q34" s="7">
        <v>0.18955570412799699</v>
      </c>
      <c r="R34" s="7"/>
      <c r="S34" s="7"/>
      <c r="T34" s="7">
        <v>22.563226521015199</v>
      </c>
      <c r="U34" s="7">
        <v>0.80408416688442197</v>
      </c>
      <c r="V34" s="7"/>
      <c r="W34" s="7">
        <v>0.17189887585118399</v>
      </c>
      <c r="X34" s="7"/>
      <c r="Y34" s="7"/>
      <c r="Z34" s="7"/>
      <c r="AA34" s="7"/>
      <c r="AB34" s="7">
        <v>0.26971912011504201</v>
      </c>
      <c r="AC34" s="7">
        <v>0.958640966564417</v>
      </c>
      <c r="AD34" s="7"/>
      <c r="AE34" s="7"/>
      <c r="AF34" s="7">
        <f t="shared" si="0"/>
        <v>31.504987791413473</v>
      </c>
      <c r="AG34" s="7">
        <f t="shared" si="1"/>
        <v>22.563226521015199</v>
      </c>
      <c r="AH34" s="7">
        <f t="shared" si="2"/>
        <v>1.073803286999464</v>
      </c>
      <c r="AI34" s="7">
        <f t="shared" si="3"/>
        <v>3.1741005793138095</v>
      </c>
      <c r="AJ34" s="7"/>
      <c r="AK34" s="23"/>
      <c r="AL34" s="23">
        <f t="shared" si="4"/>
        <v>3.8420788400231061</v>
      </c>
      <c r="AM34" s="23"/>
      <c r="AN34" s="23"/>
      <c r="AO34" s="23"/>
      <c r="AP34" s="23"/>
      <c r="AQ34" s="23">
        <f t="shared" ref="AQ34" si="26">O34*AI34</f>
        <v>0.24559243360744726</v>
      </c>
      <c r="AR34" s="23">
        <f t="shared" si="5"/>
        <v>16.695902680458705</v>
      </c>
      <c r="AS34" s="23">
        <f t="shared" si="6"/>
        <v>0.60166887028491234</v>
      </c>
      <c r="AT34" s="23"/>
      <c r="AU34" s="23"/>
      <c r="AV34" s="23">
        <f t="shared" si="7"/>
        <v>71.61795037154306</v>
      </c>
      <c r="AW34" s="23">
        <f t="shared" si="8"/>
        <v>2.5522440199249057</v>
      </c>
      <c r="AX34" s="23"/>
      <c r="AY34" s="23">
        <f t="shared" si="19"/>
        <v>0.54562432142263573</v>
      </c>
      <c r="AZ34" s="23"/>
      <c r="BA34" s="23"/>
      <c r="BB34" s="23"/>
      <c r="BC34" s="23"/>
      <c r="BD34" s="23">
        <f t="shared" si="9"/>
        <v>0.85611561540916581</v>
      </c>
      <c r="BE34" s="23">
        <f t="shared" si="10"/>
        <v>3.0428228473260663</v>
      </c>
      <c r="BF34" s="23"/>
      <c r="BG34" s="23"/>
      <c r="BH34" s="23">
        <f t="shared" si="11"/>
        <v>100</v>
      </c>
      <c r="BI34" s="23">
        <f t="shared" si="12"/>
        <v>71.61795037154306</v>
      </c>
      <c r="BJ34" s="23">
        <f t="shared" si="13"/>
        <v>3.4083596353340715</v>
      </c>
    </row>
    <row r="35" spans="1:62" s="3" customFormat="1" x14ac:dyDescent="0.2">
      <c r="A35" s="3" t="s">
        <v>11</v>
      </c>
      <c r="B35" s="3">
        <v>86.34</v>
      </c>
      <c r="C35" s="3" t="s">
        <v>140</v>
      </c>
      <c r="D35" s="3" t="s">
        <v>48</v>
      </c>
      <c r="E35" s="7">
        <v>0.46104971118697902</v>
      </c>
      <c r="F35" s="7">
        <v>0.96026008058960599</v>
      </c>
      <c r="G35" s="3" t="s">
        <v>153</v>
      </c>
      <c r="H35" s="3" t="s">
        <v>154</v>
      </c>
      <c r="I35" s="7"/>
      <c r="J35" s="7">
        <v>0.121118442621082</v>
      </c>
      <c r="K35" s="7"/>
      <c r="L35" s="7"/>
      <c r="M35" s="7"/>
      <c r="N35" s="7"/>
      <c r="O35" s="7">
        <v>0</v>
      </c>
      <c r="P35" s="7">
        <v>8.0570727586746198</v>
      </c>
      <c r="Q35" s="7">
        <v>0.145197776146233</v>
      </c>
      <c r="R35" s="7"/>
      <c r="S35" s="7"/>
      <c r="T35" s="7">
        <v>29.483488202095</v>
      </c>
      <c r="U35" s="7">
        <v>1.5063158236444001</v>
      </c>
      <c r="V35" s="7"/>
      <c r="W35" s="7"/>
      <c r="X35" s="7"/>
      <c r="Y35" s="7"/>
      <c r="Z35" s="7"/>
      <c r="AA35" s="7"/>
      <c r="AB35" s="7">
        <v>0.63106450252234902</v>
      </c>
      <c r="AC35" s="7">
        <v>2.1124126389622702</v>
      </c>
      <c r="AD35" s="7"/>
      <c r="AE35" s="7"/>
      <c r="AF35" s="7">
        <f t="shared" si="0"/>
        <v>42.056670144665951</v>
      </c>
      <c r="AG35" s="7">
        <f t="shared" si="1"/>
        <v>29.483488202095</v>
      </c>
      <c r="AH35" s="7">
        <f t="shared" si="2"/>
        <v>2.137380326166749</v>
      </c>
      <c r="AI35" s="7">
        <f t="shared" si="3"/>
        <v>2.377744116593667</v>
      </c>
      <c r="AJ35" s="7"/>
      <c r="AK35" s="23"/>
      <c r="AL35" s="23">
        <f t="shared" si="4"/>
        <v>0.28798866435326537</v>
      </c>
      <c r="AM35" s="23"/>
      <c r="AN35" s="23"/>
      <c r="AO35" s="23"/>
      <c r="AP35" s="23"/>
      <c r="AQ35" s="23"/>
      <c r="AR35" s="23">
        <f t="shared" si="5"/>
        <v>19.157657348905683</v>
      </c>
      <c r="AS35" s="23">
        <f t="shared" si="6"/>
        <v>0.34524315797418981</v>
      </c>
      <c r="AT35" s="23"/>
      <c r="AU35" s="23"/>
      <c r="AV35" s="23">
        <f t="shared" si="7"/>
        <v>70.104190609190184</v>
      </c>
      <c r="AW35" s="23">
        <f t="shared" si="8"/>
        <v>3.5816335874024161</v>
      </c>
      <c r="AX35" s="23"/>
      <c r="AY35" s="23"/>
      <c r="AZ35" s="23"/>
      <c r="BA35" s="23"/>
      <c r="BB35" s="23"/>
      <c r="BC35" s="23"/>
      <c r="BD35" s="23">
        <f t="shared" si="9"/>
        <v>1.5005099080636248</v>
      </c>
      <c r="BE35" s="23">
        <f t="shared" si="10"/>
        <v>5.0227767241106402</v>
      </c>
      <c r="BF35" s="23"/>
      <c r="BG35" s="23"/>
      <c r="BH35" s="23">
        <f t="shared" si="11"/>
        <v>99.999999999999986</v>
      </c>
      <c r="BI35" s="23">
        <f t="shared" si="12"/>
        <v>70.104190609190184</v>
      </c>
      <c r="BJ35" s="23">
        <f t="shared" si="13"/>
        <v>5.0821434954660401</v>
      </c>
    </row>
    <row r="36" spans="1:62" s="3" customFormat="1" x14ac:dyDescent="0.2">
      <c r="A36" s="3" t="s">
        <v>11</v>
      </c>
      <c r="B36" s="3">
        <v>86.34</v>
      </c>
      <c r="C36" s="3" t="s">
        <v>140</v>
      </c>
      <c r="D36" s="3" t="s">
        <v>48</v>
      </c>
      <c r="E36" s="7">
        <v>0.46104971118697902</v>
      </c>
      <c r="F36" s="7">
        <v>0.96026008058960599</v>
      </c>
      <c r="G36" s="3" t="s">
        <v>187</v>
      </c>
      <c r="H36" s="3" t="s">
        <v>188</v>
      </c>
      <c r="I36" s="7"/>
      <c r="J36" s="7">
        <v>1.2056328356266</v>
      </c>
      <c r="K36" s="7"/>
      <c r="L36" s="7"/>
      <c r="M36" s="7"/>
      <c r="N36" s="7"/>
      <c r="O36" s="7"/>
      <c r="P36" s="7">
        <v>5.2487067878246298</v>
      </c>
      <c r="Q36" s="7">
        <v>0.20348033867776399</v>
      </c>
      <c r="R36" s="7"/>
      <c r="S36" s="7"/>
      <c r="T36" s="7">
        <v>24.459485709667199</v>
      </c>
      <c r="U36" s="7">
        <v>0.60685127973556496</v>
      </c>
      <c r="V36" s="7">
        <v>0.57010203599929798</v>
      </c>
      <c r="W36" s="7">
        <v>1.04425791651011</v>
      </c>
      <c r="X36" s="7"/>
      <c r="Y36" s="7"/>
      <c r="Z36" s="7"/>
      <c r="AA36" s="7"/>
      <c r="AB36" s="7">
        <v>0.37317893002182201</v>
      </c>
      <c r="AC36" s="7">
        <v>0</v>
      </c>
      <c r="AD36" s="7"/>
      <c r="AE36" s="7"/>
      <c r="AF36" s="7">
        <f t="shared" si="0"/>
        <v>33.711695834062986</v>
      </c>
      <c r="AG36" s="7">
        <f t="shared" si="1"/>
        <v>24.459485709667199</v>
      </c>
      <c r="AH36" s="7">
        <f t="shared" si="2"/>
        <v>0.98003020975738697</v>
      </c>
      <c r="AI36" s="7">
        <f t="shared" si="3"/>
        <v>2.9663295638470362</v>
      </c>
      <c r="AJ36" s="7"/>
      <c r="AK36" s="23"/>
      <c r="AL36" s="23">
        <f t="shared" si="4"/>
        <v>3.5763043234639178</v>
      </c>
      <c r="AM36" s="23"/>
      <c r="AN36" s="23"/>
      <c r="AO36" s="23"/>
      <c r="AP36" s="23"/>
      <c r="AQ36" s="23"/>
      <c r="AR36" s="23">
        <f t="shared" si="5"/>
        <v>15.569394116688812</v>
      </c>
      <c r="AS36" s="23">
        <f t="shared" si="6"/>
        <v>0.60358974428145884</v>
      </c>
      <c r="AT36" s="23"/>
      <c r="AU36" s="23"/>
      <c r="AV36" s="23">
        <f t="shared" si="7"/>
        <v>72.554895577079918</v>
      </c>
      <c r="AW36" s="23">
        <f t="shared" si="8"/>
        <v>1.8001208919380141</v>
      </c>
      <c r="AX36" s="23">
        <f t="shared" si="22"/>
        <v>1.6911105237941049</v>
      </c>
      <c r="AY36" s="23">
        <f t="shared" si="19"/>
        <v>3.0976131300252492</v>
      </c>
      <c r="AZ36" s="23"/>
      <c r="BA36" s="23"/>
      <c r="BB36" s="23"/>
      <c r="BC36" s="23"/>
      <c r="BD36" s="23">
        <f t="shared" si="9"/>
        <v>1.1069716927285349</v>
      </c>
      <c r="BE36" s="23"/>
      <c r="BF36" s="23"/>
      <c r="BG36" s="23"/>
      <c r="BH36" s="23">
        <f t="shared" si="11"/>
        <v>100</v>
      </c>
      <c r="BI36" s="23">
        <f t="shared" si="12"/>
        <v>72.554895577079918</v>
      </c>
      <c r="BJ36" s="23">
        <f t="shared" si="13"/>
        <v>2.907092584666549</v>
      </c>
    </row>
    <row r="37" spans="1:62" s="3" customFormat="1" x14ac:dyDescent="0.2">
      <c r="A37" s="3" t="s">
        <v>11</v>
      </c>
      <c r="B37" s="3">
        <v>86.34</v>
      </c>
      <c r="C37" s="3" t="s">
        <v>140</v>
      </c>
      <c r="D37" s="3" t="s">
        <v>48</v>
      </c>
      <c r="E37" s="7">
        <v>0.46104971118697902</v>
      </c>
      <c r="F37" s="7">
        <v>0.96026008058960599</v>
      </c>
      <c r="G37" s="3" t="s">
        <v>187</v>
      </c>
      <c r="H37" s="3" t="s">
        <v>188</v>
      </c>
      <c r="I37" s="7"/>
      <c r="J37" s="7">
        <v>0.40493654087185899</v>
      </c>
      <c r="K37" s="7"/>
      <c r="L37" s="7"/>
      <c r="M37" s="7"/>
      <c r="N37" s="7"/>
      <c r="O37" s="7"/>
      <c r="P37" s="7">
        <v>6.8990692496299699</v>
      </c>
      <c r="Q37" s="7">
        <v>0.18438951810821899</v>
      </c>
      <c r="R37" s="7"/>
      <c r="S37" s="7"/>
      <c r="T37" s="7">
        <v>30.932268500328099</v>
      </c>
      <c r="U37" s="7">
        <v>0.73385839350521598</v>
      </c>
      <c r="V37" s="7">
        <v>0.43387636542320301</v>
      </c>
      <c r="W37" s="7">
        <v>1.21375862509012</v>
      </c>
      <c r="X37" s="7"/>
      <c r="Y37" s="7"/>
      <c r="Z37" s="7"/>
      <c r="AA37" s="7"/>
      <c r="AB37" s="7">
        <v>0.27131440583616501</v>
      </c>
      <c r="AC37" s="7">
        <v>0</v>
      </c>
      <c r="AD37" s="7"/>
      <c r="AE37" s="7"/>
      <c r="AF37" s="7">
        <f t="shared" si="0"/>
        <v>41.07347159879285</v>
      </c>
      <c r="AG37" s="7">
        <f t="shared" si="1"/>
        <v>30.932268500328099</v>
      </c>
      <c r="AH37" s="7">
        <f t="shared" si="2"/>
        <v>1.005172799341381</v>
      </c>
      <c r="AI37" s="7">
        <f t="shared" si="3"/>
        <v>2.4346615006591992</v>
      </c>
      <c r="AJ37" s="7"/>
      <c r="AK37" s="23"/>
      <c r="AL37" s="23">
        <f t="shared" si="4"/>
        <v>0.98588340627082538</v>
      </c>
      <c r="AM37" s="23"/>
      <c r="AN37" s="23"/>
      <c r="AO37" s="23"/>
      <c r="AP37" s="23"/>
      <c r="AQ37" s="23"/>
      <c r="AR37" s="23">
        <f t="shared" si="5"/>
        <v>16.796898292455836</v>
      </c>
      <c r="AS37" s="23">
        <f t="shared" si="6"/>
        <v>0.44892606086318304</v>
      </c>
      <c r="AT37" s="23"/>
      <c r="AU37" s="23"/>
      <c r="AV37" s="23">
        <f t="shared" si="7"/>
        <v>75.30960324580208</v>
      </c>
      <c r="AW37" s="23">
        <f t="shared" si="8"/>
        <v>1.7866967776027582</v>
      </c>
      <c r="AX37" s="23">
        <f t="shared" si="22"/>
        <v>1.0563420829418144</v>
      </c>
      <c r="AY37" s="23">
        <f t="shared" si="19"/>
        <v>2.955091395599958</v>
      </c>
      <c r="AZ37" s="23"/>
      <c r="BA37" s="23"/>
      <c r="BB37" s="23"/>
      <c r="BC37" s="23"/>
      <c r="BD37" s="23">
        <f t="shared" si="9"/>
        <v>0.66055873846353652</v>
      </c>
      <c r="BE37" s="23"/>
      <c r="BF37" s="23"/>
      <c r="BG37" s="23"/>
      <c r="BH37" s="23">
        <f t="shared" si="11"/>
        <v>100</v>
      </c>
      <c r="BI37" s="23">
        <f t="shared" si="12"/>
        <v>75.30960324580208</v>
      </c>
      <c r="BJ37" s="23">
        <f t="shared" si="13"/>
        <v>2.4472555160662948</v>
      </c>
    </row>
    <row r="38" spans="1:62" s="3" customFormat="1" x14ac:dyDescent="0.2">
      <c r="A38" s="3" t="s">
        <v>11</v>
      </c>
      <c r="B38" s="3">
        <v>86.34</v>
      </c>
      <c r="C38" s="3" t="s">
        <v>140</v>
      </c>
      <c r="D38" s="3" t="s">
        <v>48</v>
      </c>
      <c r="E38" s="7">
        <v>0.92209942237395703</v>
      </c>
      <c r="F38" s="7">
        <v>1.92052016117921</v>
      </c>
      <c r="G38" s="3" t="s">
        <v>187</v>
      </c>
      <c r="H38" s="3" t="s">
        <v>189</v>
      </c>
      <c r="I38" s="7"/>
      <c r="J38" s="7">
        <v>0.117602350655943</v>
      </c>
      <c r="K38" s="7"/>
      <c r="L38" s="7"/>
      <c r="M38" s="7"/>
      <c r="N38" s="7"/>
      <c r="O38" s="7"/>
      <c r="P38" s="7">
        <v>8.0227769911289197</v>
      </c>
      <c r="Q38" s="7">
        <v>0.162500597070903</v>
      </c>
      <c r="R38" s="7"/>
      <c r="S38" s="7"/>
      <c r="T38" s="7">
        <v>29.200443625450099</v>
      </c>
      <c r="U38" s="7">
        <v>0.955329649150372</v>
      </c>
      <c r="V38" s="7"/>
      <c r="W38" s="7">
        <v>0</v>
      </c>
      <c r="X38" s="7"/>
      <c r="Y38" s="7"/>
      <c r="Z38" s="7"/>
      <c r="AA38" s="7"/>
      <c r="AB38" s="7">
        <v>0.58175935409963098</v>
      </c>
      <c r="AC38" s="7">
        <v>2.09558848291636</v>
      </c>
      <c r="AD38" s="7"/>
      <c r="AE38" s="7"/>
      <c r="AF38" s="7">
        <f t="shared" si="0"/>
        <v>41.136001050472231</v>
      </c>
      <c r="AG38" s="7">
        <f t="shared" si="1"/>
        <v>29.200443625450099</v>
      </c>
      <c r="AH38" s="7">
        <f t="shared" si="2"/>
        <v>1.5370890032500029</v>
      </c>
      <c r="AI38" s="7">
        <f t="shared" si="3"/>
        <v>2.4309606535964443</v>
      </c>
      <c r="AJ38" s="7"/>
      <c r="AK38" s="23"/>
      <c r="AL38" s="23">
        <f t="shared" si="4"/>
        <v>0.28588668721504945</v>
      </c>
      <c r="AM38" s="23"/>
      <c r="AN38" s="23"/>
      <c r="AO38" s="23"/>
      <c r="AP38" s="23"/>
      <c r="AQ38" s="23"/>
      <c r="AR38" s="23">
        <f t="shared" si="5"/>
        <v>19.503055198013275</v>
      </c>
      <c r="AS38" s="23">
        <f t="shared" si="6"/>
        <v>0.39503255766529483</v>
      </c>
      <c r="AT38" s="23"/>
      <c r="AU38" s="23"/>
      <c r="AV38" s="23">
        <f t="shared" si="7"/>
        <v>70.985129521030302</v>
      </c>
      <c r="AW38" s="23">
        <f t="shared" si="8"/>
        <v>2.3223687882986503</v>
      </c>
      <c r="AX38" s="23"/>
      <c r="AY38" s="23"/>
      <c r="AZ38" s="23"/>
      <c r="BA38" s="23"/>
      <c r="BB38" s="23"/>
      <c r="BC38" s="23"/>
      <c r="BD38" s="23">
        <f t="shared" si="9"/>
        <v>1.4142340996778842</v>
      </c>
      <c r="BE38" s="23">
        <f t="shared" si="10"/>
        <v>5.0942931480995357</v>
      </c>
      <c r="BF38" s="23"/>
      <c r="BG38" s="23"/>
      <c r="BH38" s="23">
        <f t="shared" si="11"/>
        <v>100</v>
      </c>
      <c r="BI38" s="23">
        <f t="shared" si="12"/>
        <v>70.985129521030302</v>
      </c>
      <c r="BJ38" s="23">
        <f t="shared" si="13"/>
        <v>3.7366028879765341</v>
      </c>
    </row>
    <row r="39" spans="1:62" s="3" customFormat="1" x14ac:dyDescent="0.2">
      <c r="A39" s="3" t="s">
        <v>11</v>
      </c>
      <c r="B39" s="3">
        <v>86.34</v>
      </c>
      <c r="C39" s="3" t="s">
        <v>140</v>
      </c>
      <c r="D39" s="3" t="s">
        <v>48</v>
      </c>
      <c r="E39" s="7">
        <v>0.46104971118697902</v>
      </c>
      <c r="F39" s="7">
        <v>0.96026008058960599</v>
      </c>
      <c r="G39" s="3" t="s">
        <v>187</v>
      </c>
      <c r="H39" s="3" t="s">
        <v>188</v>
      </c>
      <c r="I39" s="7"/>
      <c r="J39" s="7">
        <v>0.13431457336992</v>
      </c>
      <c r="K39" s="7"/>
      <c r="L39" s="7"/>
      <c r="M39" s="7"/>
      <c r="N39" s="7"/>
      <c r="O39" s="7"/>
      <c r="P39" s="7">
        <v>6.8479605019092604</v>
      </c>
      <c r="Q39" s="7">
        <v>0.12972394470125401</v>
      </c>
      <c r="R39" s="7"/>
      <c r="S39" s="7"/>
      <c r="T39" s="7">
        <v>31.836551427841201</v>
      </c>
      <c r="U39" s="7">
        <v>0.88823204860091198</v>
      </c>
      <c r="V39" s="7">
        <v>0.60434308834373995</v>
      </c>
      <c r="W39" s="7">
        <v>1.09886070713401</v>
      </c>
      <c r="X39" s="7"/>
      <c r="Y39" s="7"/>
      <c r="Z39" s="7"/>
      <c r="AA39" s="7"/>
      <c r="AB39" s="7">
        <v>0.39240675978362599</v>
      </c>
      <c r="AC39" s="7">
        <v>0</v>
      </c>
      <c r="AD39" s="7"/>
      <c r="AE39" s="7"/>
      <c r="AF39" s="7">
        <f t="shared" si="0"/>
        <v>41.932393051683924</v>
      </c>
      <c r="AG39" s="7">
        <f t="shared" si="1"/>
        <v>31.836551427841201</v>
      </c>
      <c r="AH39" s="7">
        <f t="shared" si="2"/>
        <v>1.2806388083845379</v>
      </c>
      <c r="AI39" s="7">
        <f t="shared" si="3"/>
        <v>2.3847911536254234</v>
      </c>
      <c r="AJ39" s="7"/>
      <c r="AK39" s="23"/>
      <c r="AL39" s="23">
        <f t="shared" si="4"/>
        <v>0.32031220637555807</v>
      </c>
      <c r="AM39" s="23"/>
      <c r="AN39" s="23"/>
      <c r="AO39" s="23"/>
      <c r="AP39" s="23"/>
      <c r="AQ39" s="23"/>
      <c r="AR39" s="23">
        <f t="shared" si="5"/>
        <v>16.330955625329519</v>
      </c>
      <c r="AS39" s="23">
        <f t="shared" si="6"/>
        <v>0.30936451573694418</v>
      </c>
      <c r="AT39" s="23"/>
      <c r="AU39" s="23"/>
      <c r="AV39" s="23">
        <f t="shared" si="7"/>
        <v>75.92352620705654</v>
      </c>
      <c r="AW39" s="23">
        <f t="shared" si="8"/>
        <v>2.1182479318700422</v>
      </c>
      <c r="AX39" s="23">
        <f t="shared" ref="AX39:AX47" si="27">V39*AI39</f>
        <v>1.4412320508368188</v>
      </c>
      <c r="AY39" s="23">
        <f t="shared" ref="AY39:AY50" si="28">W39*AI39</f>
        <v>2.6205532934397642</v>
      </c>
      <c r="AZ39" s="23"/>
      <c r="BA39" s="23"/>
      <c r="BB39" s="23"/>
      <c r="BC39" s="23"/>
      <c r="BD39" s="23">
        <f t="shared" si="9"/>
        <v>0.93580816935480782</v>
      </c>
      <c r="BE39" s="23"/>
      <c r="BF39" s="23"/>
      <c r="BG39" s="23"/>
      <c r="BH39" s="23">
        <f t="shared" si="11"/>
        <v>99.999999999999986</v>
      </c>
      <c r="BI39" s="23">
        <f t="shared" si="12"/>
        <v>75.92352620705654</v>
      </c>
      <c r="BJ39" s="23">
        <f t="shared" si="13"/>
        <v>3.0540561012248495</v>
      </c>
    </row>
    <row r="40" spans="1:62" s="3" customFormat="1" x14ac:dyDescent="0.2">
      <c r="A40" s="3" t="s">
        <v>11</v>
      </c>
      <c r="B40" s="3">
        <v>86.34</v>
      </c>
      <c r="C40" s="3" t="s">
        <v>140</v>
      </c>
      <c r="D40" s="3" t="s">
        <v>48</v>
      </c>
      <c r="E40" s="7">
        <v>0.46104971118697902</v>
      </c>
      <c r="F40" s="7">
        <v>0.96026008058960599</v>
      </c>
      <c r="G40" s="3" t="s">
        <v>187</v>
      </c>
      <c r="H40" s="3" t="s">
        <v>188</v>
      </c>
      <c r="I40" s="7">
        <v>0.70338677614927303</v>
      </c>
      <c r="J40" s="7">
        <v>0.99318353459238995</v>
      </c>
      <c r="K40" s="7"/>
      <c r="L40" s="7"/>
      <c r="M40" s="7"/>
      <c r="N40" s="7"/>
      <c r="O40" s="7"/>
      <c r="P40" s="7">
        <v>6.5981507301330602</v>
      </c>
      <c r="Q40" s="7">
        <v>0.159810192417353</v>
      </c>
      <c r="R40" s="7"/>
      <c r="S40" s="7"/>
      <c r="T40" s="7">
        <v>29.287791252136198</v>
      </c>
      <c r="U40" s="7">
        <v>0.55117267183959495</v>
      </c>
      <c r="V40" s="7">
        <v>0.44601801782846501</v>
      </c>
      <c r="W40" s="7">
        <v>1.22413532808423</v>
      </c>
      <c r="X40" s="7"/>
      <c r="Y40" s="7"/>
      <c r="Z40" s="7"/>
      <c r="AA40" s="7"/>
      <c r="AB40" s="7">
        <v>0.26457875501364497</v>
      </c>
      <c r="AC40" s="7">
        <v>0</v>
      </c>
      <c r="AD40" s="7"/>
      <c r="AE40" s="7"/>
      <c r="AF40" s="7">
        <f t="shared" si="0"/>
        <v>40.22822725819421</v>
      </c>
      <c r="AG40" s="7">
        <f t="shared" si="1"/>
        <v>29.287791252136198</v>
      </c>
      <c r="AH40" s="7">
        <f t="shared" si="2"/>
        <v>0.81575142685323998</v>
      </c>
      <c r="AI40" s="7">
        <f t="shared" si="3"/>
        <v>2.4858167216312199</v>
      </c>
      <c r="AJ40" s="7"/>
      <c r="AK40" s="23">
        <f t="shared" ref="AK40" si="29">I40*AI40</f>
        <v>1.7484906099261386</v>
      </c>
      <c r="AL40" s="23">
        <f t="shared" si="4"/>
        <v>2.4688722379385619</v>
      </c>
      <c r="AM40" s="23"/>
      <c r="AN40" s="23"/>
      <c r="AO40" s="23"/>
      <c r="AP40" s="23"/>
      <c r="AQ40" s="23"/>
      <c r="AR40" s="23">
        <f t="shared" si="5"/>
        <v>16.401793416808005</v>
      </c>
      <c r="AS40" s="23">
        <f t="shared" si="6"/>
        <v>0.39725884859815891</v>
      </c>
      <c r="AT40" s="23"/>
      <c r="AU40" s="23"/>
      <c r="AV40" s="23">
        <f t="shared" si="7"/>
        <v>72.80408123420473</v>
      </c>
      <c r="AW40" s="23">
        <f t="shared" si="8"/>
        <v>1.370114244165022</v>
      </c>
      <c r="AX40" s="23">
        <f t="shared" si="27"/>
        <v>1.1087190468668098</v>
      </c>
      <c r="AY40" s="23">
        <f t="shared" si="28"/>
        <v>3.0429760680912983</v>
      </c>
      <c r="AZ40" s="23"/>
      <c r="BA40" s="23"/>
      <c r="BB40" s="23"/>
      <c r="BC40" s="23"/>
      <c r="BD40" s="23">
        <f t="shared" si="9"/>
        <v>0.6576942934012886</v>
      </c>
      <c r="BE40" s="23"/>
      <c r="BF40" s="23"/>
      <c r="BG40" s="23"/>
      <c r="BH40" s="23">
        <f t="shared" si="11"/>
        <v>100.00000000000001</v>
      </c>
      <c r="BI40" s="23">
        <f t="shared" si="12"/>
        <v>72.80408123420473</v>
      </c>
      <c r="BJ40" s="23">
        <f t="shared" si="13"/>
        <v>2.0278085375663109</v>
      </c>
    </row>
    <row r="41" spans="1:62" s="3" customFormat="1" x14ac:dyDescent="0.2">
      <c r="A41" s="3" t="s">
        <v>11</v>
      </c>
      <c r="B41" s="3">
        <v>86.34</v>
      </c>
      <c r="C41" s="3" t="s">
        <v>140</v>
      </c>
      <c r="D41" s="3" t="s">
        <v>48</v>
      </c>
      <c r="E41" s="7">
        <v>0.46104971118697902</v>
      </c>
      <c r="F41" s="7">
        <v>0.96026008058960599</v>
      </c>
      <c r="G41" s="3" t="s">
        <v>153</v>
      </c>
      <c r="H41" s="3" t="s">
        <v>154</v>
      </c>
      <c r="I41" s="7"/>
      <c r="J41" s="7">
        <v>0.10559024522080999</v>
      </c>
      <c r="K41" s="7"/>
      <c r="L41" s="7"/>
      <c r="M41" s="7"/>
      <c r="N41" s="7"/>
      <c r="O41" s="7"/>
      <c r="P41" s="7">
        <v>8.0400101840496099</v>
      </c>
      <c r="Q41" s="7">
        <v>0.220021978020668</v>
      </c>
      <c r="R41" s="7"/>
      <c r="S41" s="7"/>
      <c r="T41" s="7">
        <v>29.585525393486002</v>
      </c>
      <c r="U41" s="7">
        <v>1.5906669199466701</v>
      </c>
      <c r="V41" s="7"/>
      <c r="W41" s="7">
        <v>0.12809407198801601</v>
      </c>
      <c r="X41" s="7"/>
      <c r="Y41" s="7"/>
      <c r="Z41" s="7"/>
      <c r="AA41" s="7"/>
      <c r="AB41" s="7">
        <v>0.63294949941337098</v>
      </c>
      <c r="AC41" s="7">
        <v>1.8511662259697901</v>
      </c>
      <c r="AD41" s="7"/>
      <c r="AE41" s="7"/>
      <c r="AF41" s="7">
        <f t="shared" si="0"/>
        <v>42.154024518094943</v>
      </c>
      <c r="AG41" s="7">
        <f t="shared" si="1"/>
        <v>29.585525393486002</v>
      </c>
      <c r="AH41" s="7">
        <f t="shared" si="2"/>
        <v>2.2236164193600412</v>
      </c>
      <c r="AI41" s="7">
        <f t="shared" si="3"/>
        <v>2.3722527360839347</v>
      </c>
      <c r="AJ41" s="7"/>
      <c r="AK41" s="23"/>
      <c r="AL41" s="23">
        <f t="shared" si="4"/>
        <v>0.25048674812884014</v>
      </c>
      <c r="AM41" s="23"/>
      <c r="AN41" s="23"/>
      <c r="AO41" s="23"/>
      <c r="AP41" s="23"/>
      <c r="AQ41" s="23"/>
      <c r="AR41" s="23">
        <f t="shared" si="5"/>
        <v>19.072936157254386</v>
      </c>
      <c r="AS41" s="23">
        <f t="shared" si="6"/>
        <v>0.52194773935812899</v>
      </c>
      <c r="AT41" s="23"/>
      <c r="AU41" s="23"/>
      <c r="AV41" s="23">
        <f t="shared" si="7"/>
        <v>70.18434356317789</v>
      </c>
      <c r="AW41" s="23">
        <f t="shared" si="8"/>
        <v>3.7734639530416931</v>
      </c>
      <c r="AX41" s="23"/>
      <c r="AY41" s="23">
        <f t="shared" si="28"/>
        <v>0.30387151274970348</v>
      </c>
      <c r="AZ41" s="23"/>
      <c r="BA41" s="23"/>
      <c r="BB41" s="23"/>
      <c r="BC41" s="23"/>
      <c r="BD41" s="23">
        <f t="shared" si="9"/>
        <v>1.5015161817863261</v>
      </c>
      <c r="BE41" s="23">
        <f t="shared" si="10"/>
        <v>4.3914341445030063</v>
      </c>
      <c r="BF41" s="23"/>
      <c r="BG41" s="23"/>
      <c r="BH41" s="23">
        <f t="shared" si="11"/>
        <v>100</v>
      </c>
      <c r="BI41" s="23">
        <f t="shared" si="12"/>
        <v>70.18434356317789</v>
      </c>
      <c r="BJ41" s="23">
        <f t="shared" si="13"/>
        <v>5.2749801348280201</v>
      </c>
    </row>
    <row r="42" spans="1:62" s="3" customFormat="1" x14ac:dyDescent="0.2">
      <c r="A42" s="3" t="s">
        <v>11</v>
      </c>
      <c r="B42" s="3">
        <v>86.34</v>
      </c>
      <c r="C42" s="3" t="s">
        <v>140</v>
      </c>
      <c r="D42" s="3" t="s">
        <v>48</v>
      </c>
      <c r="E42" s="7">
        <v>0.46104971118697902</v>
      </c>
      <c r="F42" s="7">
        <v>0.96026008058960599</v>
      </c>
      <c r="G42" s="3" t="s">
        <v>153</v>
      </c>
      <c r="H42" s="3" t="s">
        <v>154</v>
      </c>
      <c r="I42" s="7"/>
      <c r="J42" s="7">
        <v>0.35652532242238499</v>
      </c>
      <c r="K42" s="7"/>
      <c r="L42" s="7"/>
      <c r="M42" s="7"/>
      <c r="N42" s="7"/>
      <c r="O42" s="7"/>
      <c r="P42" s="7">
        <v>7.2979807853698704</v>
      </c>
      <c r="Q42" s="7">
        <v>0.191300164442509</v>
      </c>
      <c r="R42" s="7"/>
      <c r="S42" s="7"/>
      <c r="T42" s="7">
        <v>29.804158210754402</v>
      </c>
      <c r="U42" s="7">
        <v>0.80508589744567904</v>
      </c>
      <c r="V42" s="7"/>
      <c r="W42" s="7">
        <v>0.77790347859263398</v>
      </c>
      <c r="X42" s="7"/>
      <c r="Y42" s="7"/>
      <c r="Z42" s="7"/>
      <c r="AA42" s="7"/>
      <c r="AB42" s="7">
        <v>0.439247116446495</v>
      </c>
      <c r="AC42" s="7">
        <v>1.0616470128297799</v>
      </c>
      <c r="AD42" s="7"/>
      <c r="AE42" s="7"/>
      <c r="AF42" s="7">
        <f t="shared" si="0"/>
        <v>40.733847988303758</v>
      </c>
      <c r="AG42" s="7">
        <f t="shared" si="1"/>
        <v>29.804158210754402</v>
      </c>
      <c r="AH42" s="7">
        <f t="shared" si="2"/>
        <v>1.244333013892174</v>
      </c>
      <c r="AI42" s="7">
        <f t="shared" si="3"/>
        <v>2.4549607989089028</v>
      </c>
      <c r="AJ42" s="7"/>
      <c r="AK42" s="23"/>
      <c r="AL42" s="23">
        <f t="shared" si="4"/>
        <v>0.87525569036531248</v>
      </c>
      <c r="AM42" s="23"/>
      <c r="AN42" s="23"/>
      <c r="AO42" s="23"/>
      <c r="AP42" s="23"/>
      <c r="AQ42" s="23"/>
      <c r="AR42" s="23">
        <f t="shared" si="5"/>
        <v>17.91625673927344</v>
      </c>
      <c r="AS42" s="23">
        <f t="shared" si="6"/>
        <v>0.46963440453118638</v>
      </c>
      <c r="AT42" s="23"/>
      <c r="AU42" s="23"/>
      <c r="AV42" s="23">
        <f t="shared" si="7"/>
        <v>73.168040051880965</v>
      </c>
      <c r="AW42" s="23">
        <f t="shared" si="8"/>
        <v>1.9764543179835352</v>
      </c>
      <c r="AX42" s="23"/>
      <c r="AY42" s="23">
        <f t="shared" si="28"/>
        <v>1.9097225452797872</v>
      </c>
      <c r="AZ42" s="23"/>
      <c r="BA42" s="23"/>
      <c r="BB42" s="23"/>
      <c r="BC42" s="23"/>
      <c r="BD42" s="23">
        <f t="shared" si="9"/>
        <v>1.0783344519099192</v>
      </c>
      <c r="BE42" s="23">
        <f t="shared" si="10"/>
        <v>2.6063017987758466</v>
      </c>
      <c r="BF42" s="23"/>
      <c r="BG42" s="23"/>
      <c r="BH42" s="23">
        <f t="shared" si="11"/>
        <v>100</v>
      </c>
      <c r="BI42" s="23">
        <f t="shared" si="12"/>
        <v>73.168040051880965</v>
      </c>
      <c r="BJ42" s="23">
        <f t="shared" si="13"/>
        <v>3.0547887698934542</v>
      </c>
    </row>
    <row r="43" spans="1:62" s="3" customFormat="1" x14ac:dyDescent="0.2">
      <c r="A43" s="3" t="s">
        <v>11</v>
      </c>
      <c r="B43" s="3">
        <v>86.34</v>
      </c>
      <c r="C43" s="3" t="s">
        <v>140</v>
      </c>
      <c r="D43" s="3" t="s">
        <v>48</v>
      </c>
      <c r="E43" s="7">
        <v>0.46104971118697902</v>
      </c>
      <c r="F43" s="7">
        <v>0.96026008058960599</v>
      </c>
      <c r="G43" s="3" t="s">
        <v>153</v>
      </c>
      <c r="H43" s="3" t="s">
        <v>154</v>
      </c>
      <c r="I43" s="7"/>
      <c r="J43" s="7">
        <v>8.8672683341428596E-2</v>
      </c>
      <c r="K43" s="7"/>
      <c r="L43" s="7"/>
      <c r="M43" s="7"/>
      <c r="N43" s="7"/>
      <c r="O43" s="7"/>
      <c r="P43" s="7">
        <v>8.18945616483688</v>
      </c>
      <c r="Q43" s="7">
        <v>0.181379029527307</v>
      </c>
      <c r="R43" s="7"/>
      <c r="S43" s="7"/>
      <c r="T43" s="7">
        <v>29.841968417167699</v>
      </c>
      <c r="U43" s="7">
        <v>1.4204187318682699</v>
      </c>
      <c r="V43" s="7"/>
      <c r="W43" s="7">
        <v>0.149834714829922</v>
      </c>
      <c r="X43" s="7"/>
      <c r="Y43" s="7"/>
      <c r="Z43" s="7"/>
      <c r="AA43" s="7"/>
      <c r="AB43" s="7">
        <v>0.52108899690210797</v>
      </c>
      <c r="AC43" s="7">
        <v>1.53170060366392</v>
      </c>
      <c r="AD43" s="7"/>
      <c r="AE43" s="7"/>
      <c r="AF43" s="7">
        <f t="shared" si="0"/>
        <v>41.924519342137529</v>
      </c>
      <c r="AG43" s="7">
        <f t="shared" si="1"/>
        <v>29.841968417167699</v>
      </c>
      <c r="AH43" s="7">
        <f t="shared" si="2"/>
        <v>1.9415077287703779</v>
      </c>
      <c r="AI43" s="7">
        <f t="shared" si="3"/>
        <v>2.3852390336051372</v>
      </c>
      <c r="AJ43" s="7"/>
      <c r="AK43" s="23"/>
      <c r="AL43" s="23">
        <f t="shared" si="4"/>
        <v>0.21150554552048351</v>
      </c>
      <c r="AM43" s="23"/>
      <c r="AN43" s="23"/>
      <c r="AO43" s="23"/>
      <c r="AP43" s="23"/>
      <c r="AQ43" s="23"/>
      <c r="AR43" s="23">
        <f t="shared" si="5"/>
        <v>19.533810508367154</v>
      </c>
      <c r="AS43" s="23">
        <f t="shared" si="6"/>
        <v>0.43263234110595139</v>
      </c>
      <c r="AT43" s="23"/>
      <c r="AU43" s="23"/>
      <c r="AV43" s="23">
        <f t="shared" si="7"/>
        <v>71.180227908240113</v>
      </c>
      <c r="AW43" s="23">
        <f t="shared" si="8"/>
        <v>3.3880382033161069</v>
      </c>
      <c r="AX43" s="23"/>
      <c r="AY43" s="23"/>
      <c r="AZ43" s="23"/>
      <c r="BA43" s="23"/>
      <c r="BB43" s="23"/>
      <c r="BC43" s="23"/>
      <c r="BD43" s="23">
        <f t="shared" si="9"/>
        <v>1.2429218153930544</v>
      </c>
      <c r="BE43" s="23">
        <f t="shared" si="10"/>
        <v>3.6534720676557337</v>
      </c>
      <c r="BF43" s="23"/>
      <c r="BG43" s="23"/>
      <c r="BH43" s="23">
        <f t="shared" si="11"/>
        <v>100</v>
      </c>
      <c r="BI43" s="23">
        <f t="shared" si="12"/>
        <v>71.180227908240113</v>
      </c>
      <c r="BJ43" s="23">
        <f t="shared" si="13"/>
        <v>4.6309600187091613</v>
      </c>
    </row>
    <row r="44" spans="1:62" s="3" customFormat="1" x14ac:dyDescent="0.2">
      <c r="A44" s="3" t="s">
        <v>11</v>
      </c>
      <c r="B44" s="3">
        <v>86.34</v>
      </c>
      <c r="C44" s="3" t="s">
        <v>140</v>
      </c>
      <c r="D44" s="3" t="s">
        <v>48</v>
      </c>
      <c r="E44" s="7">
        <v>0.46104971118697902</v>
      </c>
      <c r="F44" s="7">
        <v>0.96026008058960599</v>
      </c>
      <c r="G44" s="3" t="s">
        <v>187</v>
      </c>
      <c r="H44" s="3" t="s">
        <v>188</v>
      </c>
      <c r="I44" s="7"/>
      <c r="J44" s="7">
        <v>1.08506083488464</v>
      </c>
      <c r="K44" s="7"/>
      <c r="L44" s="7"/>
      <c r="M44" s="7"/>
      <c r="N44" s="7"/>
      <c r="O44" s="7"/>
      <c r="P44" s="7">
        <v>5.2543632686138197</v>
      </c>
      <c r="Q44" s="7">
        <v>0.11982826981693501</v>
      </c>
      <c r="R44" s="7"/>
      <c r="S44" s="7"/>
      <c r="T44" s="7">
        <v>28.091779351234401</v>
      </c>
      <c r="U44" s="7">
        <v>0.72053573094308399</v>
      </c>
      <c r="V44" s="7">
        <v>0.57966453023254905</v>
      </c>
      <c r="W44" s="7">
        <v>1.0856862179935001</v>
      </c>
      <c r="X44" s="7"/>
      <c r="Y44" s="7"/>
      <c r="Z44" s="7"/>
      <c r="AA44" s="7"/>
      <c r="AB44" s="7">
        <v>0.28051540721207902</v>
      </c>
      <c r="AC44" s="7">
        <v>0</v>
      </c>
      <c r="AD44" s="7"/>
      <c r="AE44" s="7"/>
      <c r="AF44" s="7">
        <f t="shared" si="0"/>
        <v>37.217433610931003</v>
      </c>
      <c r="AG44" s="7">
        <f t="shared" si="1"/>
        <v>28.091779351234401</v>
      </c>
      <c r="AH44" s="7">
        <f t="shared" si="2"/>
        <v>1.001051138155163</v>
      </c>
      <c r="AI44" s="7">
        <f t="shared" si="3"/>
        <v>2.6869128335229795</v>
      </c>
      <c r="AJ44" s="7"/>
      <c r="AK44" s="23"/>
      <c r="AL44" s="23">
        <f t="shared" si="4"/>
        <v>2.9154638824046977</v>
      </c>
      <c r="AM44" s="23"/>
      <c r="AN44" s="23"/>
      <c r="AO44" s="23"/>
      <c r="AP44" s="23"/>
      <c r="AQ44" s="23"/>
      <c r="AR44" s="23">
        <f t="shared" si="5"/>
        <v>14.118016098430223</v>
      </c>
      <c r="AS44" s="23">
        <f t="shared" si="6"/>
        <v>0.32196811598997693</v>
      </c>
      <c r="AT44" s="23"/>
      <c r="AU44" s="23"/>
      <c r="AV44" s="23">
        <f t="shared" si="7"/>
        <v>75.480162455327545</v>
      </c>
      <c r="AW44" s="23">
        <f t="shared" si="8"/>
        <v>1.936016702482833</v>
      </c>
      <c r="AX44" s="23">
        <f t="shared" si="27"/>
        <v>1.5575080654199052</v>
      </c>
      <c r="AY44" s="23">
        <f t="shared" si="28"/>
        <v>2.9171442323057626</v>
      </c>
      <c r="AZ44" s="23"/>
      <c r="BA44" s="23"/>
      <c r="BB44" s="23"/>
      <c r="BC44" s="23"/>
      <c r="BD44" s="23">
        <f t="shared" si="9"/>
        <v>0.75372044763905965</v>
      </c>
      <c r="BE44" s="23"/>
      <c r="BF44" s="23"/>
      <c r="BG44" s="23"/>
      <c r="BH44" s="23">
        <f t="shared" si="11"/>
        <v>100</v>
      </c>
      <c r="BI44" s="23">
        <f t="shared" si="12"/>
        <v>75.480162455327545</v>
      </c>
      <c r="BJ44" s="23">
        <f t="shared" si="13"/>
        <v>2.6897371501218927</v>
      </c>
    </row>
    <row r="45" spans="1:62" s="3" customFormat="1" x14ac:dyDescent="0.2">
      <c r="A45" s="3" t="s">
        <v>11</v>
      </c>
      <c r="B45" s="3">
        <v>86.34</v>
      </c>
      <c r="C45" s="3" t="s">
        <v>140</v>
      </c>
      <c r="D45" s="3" t="s">
        <v>48</v>
      </c>
      <c r="E45" s="7">
        <v>0.92209942237395703</v>
      </c>
      <c r="F45" s="7">
        <v>1.51829903748502</v>
      </c>
      <c r="G45" s="3" t="s">
        <v>153</v>
      </c>
      <c r="H45" s="3" t="s">
        <v>154</v>
      </c>
      <c r="I45" s="7"/>
      <c r="J45" s="7">
        <v>9.0554350754246102E-2</v>
      </c>
      <c r="K45" s="7"/>
      <c r="L45" s="7"/>
      <c r="M45" s="7"/>
      <c r="N45" s="7"/>
      <c r="O45" s="7"/>
      <c r="P45" s="7">
        <v>8.0275103449821508</v>
      </c>
      <c r="Q45" s="7">
        <v>0.152625923510641</v>
      </c>
      <c r="R45" s="7"/>
      <c r="S45" s="7"/>
      <c r="T45" s="7">
        <v>29.451313614845301</v>
      </c>
      <c r="U45" s="7">
        <v>1.49231906980276</v>
      </c>
      <c r="V45" s="7"/>
      <c r="W45" s="7"/>
      <c r="X45" s="7"/>
      <c r="Y45" s="7"/>
      <c r="Z45" s="7"/>
      <c r="AA45" s="7"/>
      <c r="AB45" s="7">
        <v>0.560954120010138</v>
      </c>
      <c r="AC45" s="7">
        <v>2.3201325908303301</v>
      </c>
      <c r="AD45" s="7"/>
      <c r="AE45" s="7"/>
      <c r="AF45" s="7">
        <f t="shared" si="0"/>
        <v>42.09541001473557</v>
      </c>
      <c r="AG45" s="7">
        <f t="shared" si="1"/>
        <v>29.451313614845301</v>
      </c>
      <c r="AH45" s="7">
        <f t="shared" si="2"/>
        <v>2.0532731898128977</v>
      </c>
      <c r="AI45" s="7">
        <f t="shared" si="3"/>
        <v>2.3755559089457692</v>
      </c>
      <c r="AJ45" s="7"/>
      <c r="AK45" s="23"/>
      <c r="AL45" s="23">
        <f t="shared" si="4"/>
        <v>0.2151169230149971</v>
      </c>
      <c r="AM45" s="23"/>
      <c r="AN45" s="23"/>
      <c r="AO45" s="23"/>
      <c r="AP45" s="23"/>
      <c r="AQ45" s="23"/>
      <c r="AR45" s="23">
        <f t="shared" si="5"/>
        <v>19.069799634145639</v>
      </c>
      <c r="AS45" s="23">
        <f t="shared" si="6"/>
        <v>0.3625714144540082</v>
      </c>
      <c r="AT45" s="23"/>
      <c r="AU45" s="23"/>
      <c r="AV45" s="23">
        <f t="shared" si="7"/>
        <v>69.963242083960736</v>
      </c>
      <c r="AW45" s="23">
        <f t="shared" si="8"/>
        <v>3.5450873843024002</v>
      </c>
      <c r="AX45" s="23"/>
      <c r="AY45" s="23"/>
      <c r="AZ45" s="23"/>
      <c r="BA45" s="23"/>
      <c r="BB45" s="23"/>
      <c r="BC45" s="23"/>
      <c r="BD45" s="23">
        <f t="shared" si="9"/>
        <v>1.3325778744375574</v>
      </c>
      <c r="BE45" s="23">
        <f t="shared" si="10"/>
        <v>5.511604685684647</v>
      </c>
      <c r="BF45" s="23"/>
      <c r="BG45" s="23"/>
      <c r="BH45" s="23">
        <f t="shared" si="11"/>
        <v>99.999999999999986</v>
      </c>
      <c r="BI45" s="23">
        <f t="shared" si="12"/>
        <v>69.963242083960736</v>
      </c>
      <c r="BJ45" s="23">
        <f t="shared" si="13"/>
        <v>4.8776652587399569</v>
      </c>
    </row>
    <row r="46" spans="1:62" s="3" customFormat="1" x14ac:dyDescent="0.2">
      <c r="A46" s="3" t="s">
        <v>11</v>
      </c>
      <c r="B46" s="3">
        <v>86.34</v>
      </c>
      <c r="C46" s="3" t="s">
        <v>140</v>
      </c>
      <c r="D46" s="3" t="s">
        <v>48</v>
      </c>
      <c r="E46" s="7">
        <v>0.92209942237395703</v>
      </c>
      <c r="F46" s="7">
        <v>1.51829903748502</v>
      </c>
      <c r="G46" s="3" t="s">
        <v>187</v>
      </c>
      <c r="H46" s="3" t="s">
        <v>188</v>
      </c>
      <c r="I46" s="7"/>
      <c r="J46" s="7">
        <v>0.10286208707839301</v>
      </c>
      <c r="K46" s="7"/>
      <c r="L46" s="7"/>
      <c r="M46" s="7"/>
      <c r="N46" s="7"/>
      <c r="O46" s="7"/>
      <c r="P46" s="7">
        <v>6.5834425389766702</v>
      </c>
      <c r="Q46" s="7">
        <v>0.140394258778542</v>
      </c>
      <c r="R46" s="7"/>
      <c r="S46" s="7"/>
      <c r="T46" s="7">
        <v>32.356551289558404</v>
      </c>
      <c r="U46" s="7">
        <v>0.80473870038986195</v>
      </c>
      <c r="V46" s="7">
        <v>0.51225367933511701</v>
      </c>
      <c r="W46" s="7">
        <v>1.4859043061733199</v>
      </c>
      <c r="X46" s="7"/>
      <c r="Y46" s="7"/>
      <c r="Z46" s="7"/>
      <c r="AA46" s="7"/>
      <c r="AB46" s="7">
        <v>0.329580483958125</v>
      </c>
      <c r="AC46" s="7">
        <v>0</v>
      </c>
      <c r="AD46" s="7"/>
      <c r="AE46" s="7"/>
      <c r="AF46" s="7">
        <f t="shared" si="0"/>
        <v>42.31572734424843</v>
      </c>
      <c r="AG46" s="7">
        <f t="shared" si="1"/>
        <v>32.356551289558404</v>
      </c>
      <c r="AH46" s="7">
        <f t="shared" si="2"/>
        <v>1.134319184347987</v>
      </c>
      <c r="AI46" s="7">
        <f t="shared" si="3"/>
        <v>2.3631875493117818</v>
      </c>
      <c r="AJ46" s="7"/>
      <c r="AK46" s="23"/>
      <c r="AL46" s="23">
        <f t="shared" si="4"/>
        <v>0.24308240347988266</v>
      </c>
      <c r="AM46" s="23"/>
      <c r="AN46" s="23"/>
      <c r="AO46" s="23"/>
      <c r="AP46" s="23"/>
      <c r="AQ46" s="23"/>
      <c r="AR46" s="23">
        <f t="shared" si="5"/>
        <v>15.557909439719211</v>
      </c>
      <c r="AS46" s="23">
        <f t="shared" si="6"/>
        <v>0.33177796434030676</v>
      </c>
      <c r="AT46" s="23"/>
      <c r="AU46" s="23"/>
      <c r="AV46" s="23">
        <f t="shared" si="7"/>
        <v>76.464599146152494</v>
      </c>
      <c r="AW46" s="23">
        <f t="shared" si="8"/>
        <v>1.9017484772106661</v>
      </c>
      <c r="AX46" s="23">
        <f t="shared" si="27"/>
        <v>1.2105515170938985</v>
      </c>
      <c r="AY46" s="23">
        <f t="shared" si="28"/>
        <v>3.5114705558175512</v>
      </c>
      <c r="AZ46" s="23"/>
      <c r="BA46" s="23"/>
      <c r="BB46" s="23"/>
      <c r="BC46" s="23"/>
      <c r="BD46" s="23">
        <f t="shared" si="9"/>
        <v>0.7788604961859924</v>
      </c>
      <c r="BE46" s="23"/>
      <c r="BF46" s="23"/>
      <c r="BG46" s="23"/>
      <c r="BH46" s="23">
        <f t="shared" si="11"/>
        <v>100</v>
      </c>
      <c r="BI46" s="23">
        <f t="shared" si="12"/>
        <v>76.464599146152494</v>
      </c>
      <c r="BJ46" s="23">
        <f t="shared" si="13"/>
        <v>2.6806089733966583</v>
      </c>
    </row>
    <row r="47" spans="1:62" s="3" customFormat="1" x14ac:dyDescent="0.2">
      <c r="A47" s="3" t="s">
        <v>11</v>
      </c>
      <c r="B47" s="3">
        <v>86.34</v>
      </c>
      <c r="C47" s="3" t="s">
        <v>140</v>
      </c>
      <c r="D47" s="3" t="s">
        <v>48</v>
      </c>
      <c r="E47" s="7">
        <v>0.46104971118697902</v>
      </c>
      <c r="F47" s="7">
        <v>0.96026008058960599</v>
      </c>
      <c r="G47" s="3" t="s">
        <v>187</v>
      </c>
      <c r="H47" s="3" t="s">
        <v>188</v>
      </c>
      <c r="I47" s="7"/>
      <c r="J47" s="7">
        <v>0.12571134138852399</v>
      </c>
      <c r="K47" s="7"/>
      <c r="L47" s="7"/>
      <c r="M47" s="7"/>
      <c r="N47" s="7"/>
      <c r="O47" s="7"/>
      <c r="P47" s="7">
        <v>7.0762947201728803</v>
      </c>
      <c r="Q47" s="7">
        <v>0.15253688907250801</v>
      </c>
      <c r="R47" s="7"/>
      <c r="S47" s="7"/>
      <c r="T47" s="7">
        <v>31.427255272865299</v>
      </c>
      <c r="U47" s="7">
        <v>1.3963295146822901</v>
      </c>
      <c r="V47" s="7">
        <v>0.46419152058661001</v>
      </c>
      <c r="W47" s="7">
        <v>1.3894948177039601</v>
      </c>
      <c r="X47" s="7"/>
      <c r="Y47" s="7"/>
      <c r="Z47" s="7"/>
      <c r="AA47" s="7"/>
      <c r="AB47" s="7">
        <v>0.37827815394848602</v>
      </c>
      <c r="AC47" s="7">
        <v>0</v>
      </c>
      <c r="AD47" s="7"/>
      <c r="AE47" s="7"/>
      <c r="AF47" s="7">
        <f t="shared" si="0"/>
        <v>42.41009223042056</v>
      </c>
      <c r="AG47" s="7">
        <f t="shared" si="1"/>
        <v>31.427255272865299</v>
      </c>
      <c r="AH47" s="7">
        <f t="shared" si="2"/>
        <v>1.7746076686307761</v>
      </c>
      <c r="AI47" s="7">
        <f t="shared" si="3"/>
        <v>2.3579293215559307</v>
      </c>
      <c r="AJ47" s="7"/>
      <c r="AK47" s="23"/>
      <c r="AL47" s="23">
        <f t="shared" si="4"/>
        <v>0.2964184579121284</v>
      </c>
      <c r="AM47" s="23"/>
      <c r="AN47" s="23"/>
      <c r="AO47" s="23"/>
      <c r="AP47" s="23"/>
      <c r="AQ47" s="23"/>
      <c r="AR47" s="23">
        <f t="shared" si="5"/>
        <v>16.685402808667053</v>
      </c>
      <c r="AS47" s="23">
        <f t="shared" si="6"/>
        <v>0.35967120336299108</v>
      </c>
      <c r="AT47" s="23"/>
      <c r="AU47" s="23"/>
      <c r="AV47" s="23">
        <f t="shared" si="7"/>
        <v>74.103246703912319</v>
      </c>
      <c r="AW47" s="23">
        <f t="shared" si="8"/>
        <v>3.2924463052233341</v>
      </c>
      <c r="AX47" s="23">
        <f t="shared" si="27"/>
        <v>1.0945307972088012</v>
      </c>
      <c r="AY47" s="23">
        <f t="shared" si="28"/>
        <v>3.2763305728141803</v>
      </c>
      <c r="AZ47" s="23"/>
      <c r="BA47" s="23"/>
      <c r="BB47" s="23"/>
      <c r="BC47" s="23"/>
      <c r="BD47" s="23">
        <f t="shared" si="9"/>
        <v>0.89195315089918359</v>
      </c>
      <c r="BE47" s="23"/>
      <c r="BF47" s="23"/>
      <c r="BG47" s="23"/>
      <c r="BH47" s="23">
        <f t="shared" si="11"/>
        <v>100</v>
      </c>
      <c r="BI47" s="23">
        <f t="shared" si="12"/>
        <v>74.103246703912319</v>
      </c>
      <c r="BJ47" s="23">
        <f t="shared" si="13"/>
        <v>4.1843994561225175</v>
      </c>
    </row>
    <row r="48" spans="1:62" s="3" customFormat="1" x14ac:dyDescent="0.2">
      <c r="A48" s="3" t="s">
        <v>11</v>
      </c>
      <c r="B48" s="3">
        <v>86.34</v>
      </c>
      <c r="C48" s="3" t="s">
        <v>140</v>
      </c>
      <c r="D48" s="3" t="s">
        <v>48</v>
      </c>
      <c r="E48" s="7">
        <v>0.46104971118697902</v>
      </c>
      <c r="F48" s="7">
        <v>0.96026008058960599</v>
      </c>
      <c r="G48" s="3" t="s">
        <v>153</v>
      </c>
      <c r="H48" s="3" t="s">
        <v>154</v>
      </c>
      <c r="I48" s="7"/>
      <c r="J48" s="7">
        <v>0.10552436579018799</v>
      </c>
      <c r="K48" s="7"/>
      <c r="L48" s="7"/>
      <c r="M48" s="7"/>
      <c r="N48" s="7"/>
      <c r="O48" s="7"/>
      <c r="P48" s="7">
        <v>7.9196520149707803</v>
      </c>
      <c r="Q48" s="7">
        <v>0.166194979101419</v>
      </c>
      <c r="R48" s="7"/>
      <c r="S48" s="7"/>
      <c r="T48" s="7">
        <v>30.8847606182098</v>
      </c>
      <c r="U48" s="7">
        <v>1.27280913293362</v>
      </c>
      <c r="V48" s="7"/>
      <c r="W48" s="7">
        <v>0.56247864849865403</v>
      </c>
      <c r="X48" s="7"/>
      <c r="Y48" s="7"/>
      <c r="Z48" s="7"/>
      <c r="AA48" s="7"/>
      <c r="AB48" s="7">
        <v>0.492150103673339</v>
      </c>
      <c r="AC48" s="7">
        <v>0.85117705166339896</v>
      </c>
      <c r="AD48" s="7"/>
      <c r="AE48" s="7"/>
      <c r="AF48" s="7">
        <f t="shared" si="0"/>
        <v>42.254746914841192</v>
      </c>
      <c r="AG48" s="7">
        <f t="shared" si="1"/>
        <v>30.8847606182098</v>
      </c>
      <c r="AH48" s="7">
        <f t="shared" si="2"/>
        <v>1.7649592366069591</v>
      </c>
      <c r="AI48" s="7">
        <f t="shared" si="3"/>
        <v>2.3665980109060092</v>
      </c>
      <c r="AJ48" s="7"/>
      <c r="AK48" s="23"/>
      <c r="AL48" s="23">
        <f t="shared" si="4"/>
        <v>0.24973375418117702</v>
      </c>
      <c r="AM48" s="23"/>
      <c r="AN48" s="23"/>
      <c r="AO48" s="23"/>
      <c r="AP48" s="23"/>
      <c r="AQ48" s="23"/>
      <c r="AR48" s="23">
        <f t="shared" si="5"/>
        <v>18.742632705697616</v>
      </c>
      <c r="AS48" s="23">
        <f t="shared" si="6"/>
        <v>0.39331670696398396</v>
      </c>
      <c r="AT48" s="23"/>
      <c r="AU48" s="23"/>
      <c r="AV48" s="23">
        <f t="shared" si="7"/>
        <v>73.091813046363555</v>
      </c>
      <c r="AW48" s="23">
        <f t="shared" si="8"/>
        <v>3.0122275622637074</v>
      </c>
      <c r="AX48" s="23"/>
      <c r="AY48" s="23">
        <f t="shared" si="28"/>
        <v>1.3311608507140149</v>
      </c>
      <c r="AZ48" s="23"/>
      <c r="BA48" s="23"/>
      <c r="BB48" s="23"/>
      <c r="BC48" s="23"/>
      <c r="BD48" s="23">
        <f t="shared" si="9"/>
        <v>1.1647214564205104</v>
      </c>
      <c r="BE48" s="23">
        <f t="shared" si="10"/>
        <v>2.0143939173954415</v>
      </c>
      <c r="BF48" s="23"/>
      <c r="BG48" s="23"/>
      <c r="BH48" s="23">
        <f t="shared" si="11"/>
        <v>100</v>
      </c>
      <c r="BI48" s="23">
        <f t="shared" si="12"/>
        <v>73.091813046363555</v>
      </c>
      <c r="BJ48" s="23">
        <f t="shared" si="13"/>
        <v>4.1769490186842182</v>
      </c>
    </row>
    <row r="49" spans="1:62" s="3" customFormat="1" x14ac:dyDescent="0.2">
      <c r="A49" s="3" t="s">
        <v>11</v>
      </c>
      <c r="B49" s="3">
        <v>86.34</v>
      </c>
      <c r="C49" s="3" t="s">
        <v>140</v>
      </c>
      <c r="D49" s="3" t="s">
        <v>48</v>
      </c>
      <c r="E49" s="7">
        <v>0.46104971118697902</v>
      </c>
      <c r="F49" s="7">
        <v>0.96026008058960599</v>
      </c>
      <c r="G49" s="3" t="s">
        <v>153</v>
      </c>
      <c r="H49" s="3" t="s">
        <v>154</v>
      </c>
      <c r="I49" s="7"/>
      <c r="J49" s="7">
        <v>9.3710218789055902E-2</v>
      </c>
      <c r="K49" s="7"/>
      <c r="L49" s="7"/>
      <c r="M49" s="7"/>
      <c r="N49" s="7"/>
      <c r="O49" s="7"/>
      <c r="P49" s="7">
        <v>8.1471115350723302</v>
      </c>
      <c r="Q49" s="7">
        <v>0.145651923958212</v>
      </c>
      <c r="R49" s="7"/>
      <c r="S49" s="7"/>
      <c r="T49" s="7">
        <v>29.846572875976602</v>
      </c>
      <c r="U49" s="7">
        <v>1.3376827351748899</v>
      </c>
      <c r="V49" s="7"/>
      <c r="W49" s="7"/>
      <c r="X49" s="7"/>
      <c r="Y49" s="7"/>
      <c r="Z49" s="7"/>
      <c r="AA49" s="7"/>
      <c r="AB49" s="7">
        <v>0.63583161681890499</v>
      </c>
      <c r="AC49" s="7">
        <v>1.7673846334219001</v>
      </c>
      <c r="AD49" s="7"/>
      <c r="AE49" s="7"/>
      <c r="AF49" s="7">
        <f t="shared" si="0"/>
        <v>41.97394553921189</v>
      </c>
      <c r="AG49" s="7">
        <f t="shared" si="1"/>
        <v>29.846572875976602</v>
      </c>
      <c r="AH49" s="7">
        <f t="shared" si="2"/>
        <v>1.9735143519937948</v>
      </c>
      <c r="AI49" s="7">
        <f t="shared" si="3"/>
        <v>2.382430308024782</v>
      </c>
      <c r="AJ49" s="7"/>
      <c r="AK49" s="23"/>
      <c r="AL49" s="23">
        <f t="shared" si="4"/>
        <v>0.22325806541468016</v>
      </c>
      <c r="AM49" s="23"/>
      <c r="AN49" s="23"/>
      <c r="AO49" s="23"/>
      <c r="AP49" s="23"/>
      <c r="AQ49" s="23"/>
      <c r="AR49" s="23">
        <f t="shared" si="5"/>
        <v>19.409925444014625</v>
      </c>
      <c r="AS49" s="23">
        <f t="shared" si="6"/>
        <v>0.34700555806016514</v>
      </c>
      <c r="AT49" s="23"/>
      <c r="AU49" s="23"/>
      <c r="AV49" s="23">
        <f t="shared" si="7"/>
        <v>71.107379810397035</v>
      </c>
      <c r="AW49" s="23">
        <f t="shared" si="8"/>
        <v>3.1869358908021459</v>
      </c>
      <c r="AX49" s="23"/>
      <c r="AY49" s="23">
        <f t="shared" si="28"/>
        <v>0</v>
      </c>
      <c r="AZ49" s="23"/>
      <c r="BA49" s="23"/>
      <c r="BB49" s="23"/>
      <c r="BC49" s="23"/>
      <c r="BD49" s="23">
        <f t="shared" si="9"/>
        <v>1.514824514709759</v>
      </c>
      <c r="BE49" s="23">
        <f t="shared" si="10"/>
        <v>4.2106707166016042</v>
      </c>
      <c r="BF49" s="23"/>
      <c r="BG49" s="23"/>
      <c r="BH49" s="23">
        <f t="shared" si="11"/>
        <v>100</v>
      </c>
      <c r="BI49" s="23">
        <f t="shared" si="12"/>
        <v>71.107379810397035</v>
      </c>
      <c r="BJ49" s="23">
        <f t="shared" si="13"/>
        <v>4.7017604055119042</v>
      </c>
    </row>
    <row r="50" spans="1:62" s="3" customFormat="1" x14ac:dyDescent="0.2">
      <c r="A50" s="3" t="s">
        <v>11</v>
      </c>
      <c r="B50" s="3">
        <v>86.34</v>
      </c>
      <c r="C50" s="3" t="s">
        <v>140</v>
      </c>
      <c r="D50" s="3" t="s">
        <v>48</v>
      </c>
      <c r="E50" s="7">
        <v>0.92209942237395703</v>
      </c>
      <c r="F50" s="7">
        <v>1.51829903748502</v>
      </c>
      <c r="G50" s="3" t="s">
        <v>153</v>
      </c>
      <c r="H50" s="3" t="s">
        <v>154</v>
      </c>
      <c r="I50" s="7"/>
      <c r="J50" s="7">
        <v>0.10852793930098401</v>
      </c>
      <c r="K50" s="7"/>
      <c r="L50" s="7"/>
      <c r="M50" s="7"/>
      <c r="N50" s="7"/>
      <c r="O50" s="7"/>
      <c r="P50" s="7">
        <v>8.4746599197387695</v>
      </c>
      <c r="Q50" s="7">
        <v>0.162741250824183</v>
      </c>
      <c r="R50" s="7"/>
      <c r="S50" s="7"/>
      <c r="T50" s="7">
        <v>30.096665024757399</v>
      </c>
      <c r="U50" s="7">
        <v>0.90115517377853405</v>
      </c>
      <c r="V50" s="7"/>
      <c r="W50" s="7"/>
      <c r="X50" s="7"/>
      <c r="Y50" s="7"/>
      <c r="Z50" s="7"/>
      <c r="AA50" s="7"/>
      <c r="AB50" s="7">
        <v>0.440126238390803</v>
      </c>
      <c r="AC50" s="7">
        <v>1.45601471886039</v>
      </c>
      <c r="AD50" s="7"/>
      <c r="AE50" s="7"/>
      <c r="AF50" s="7">
        <f t="shared" si="0"/>
        <v>41.639890265651061</v>
      </c>
      <c r="AG50" s="7">
        <f t="shared" si="1"/>
        <v>30.096665024757399</v>
      </c>
      <c r="AH50" s="7">
        <f t="shared" si="2"/>
        <v>1.3412814121693371</v>
      </c>
      <c r="AI50" s="7">
        <f t="shared" si="3"/>
        <v>2.4015433124829935</v>
      </c>
      <c r="AJ50" s="7"/>
      <c r="AK50" s="23"/>
      <c r="AL50" s="23">
        <f t="shared" si="4"/>
        <v>0.26063454684583837</v>
      </c>
      <c r="AM50" s="23"/>
      <c r="AN50" s="23"/>
      <c r="AO50" s="23"/>
      <c r="AP50" s="23"/>
      <c r="AQ50" s="23"/>
      <c r="AR50" s="23">
        <f t="shared" si="5"/>
        <v>20.352262855816303</v>
      </c>
      <c r="AS50" s="23">
        <f t="shared" si="6"/>
        <v>0.39083016258193415</v>
      </c>
      <c r="AT50" s="23"/>
      <c r="AU50" s="23"/>
      <c r="AV50" s="23">
        <f t="shared" si="7"/>
        <v>72.278444618246937</v>
      </c>
      <c r="AW50" s="23">
        <f t="shared" si="8"/>
        <v>2.1641631810972881</v>
      </c>
      <c r="AX50" s="23"/>
      <c r="AY50" s="23">
        <f t="shared" si="28"/>
        <v>0</v>
      </c>
      <c r="AZ50" s="23"/>
      <c r="BA50" s="23"/>
      <c r="BB50" s="23"/>
      <c r="BC50" s="23"/>
      <c r="BD50" s="23">
        <f t="shared" si="9"/>
        <v>1.0569822244557288</v>
      </c>
      <c r="BE50" s="23">
        <f t="shared" si="10"/>
        <v>3.4966824109559753</v>
      </c>
      <c r="BF50" s="23"/>
      <c r="BG50" s="23"/>
      <c r="BH50" s="23">
        <f t="shared" si="11"/>
        <v>100</v>
      </c>
      <c r="BI50" s="23">
        <f t="shared" si="12"/>
        <v>72.278444618246937</v>
      </c>
      <c r="BJ50" s="23">
        <f t="shared" si="13"/>
        <v>3.2211454055530169</v>
      </c>
    </row>
    <row r="51" spans="1:62" s="3" customFormat="1" x14ac:dyDescent="0.2">
      <c r="A51" s="3" t="s">
        <v>11</v>
      </c>
      <c r="B51" s="3">
        <v>86.34</v>
      </c>
      <c r="C51" s="3" t="s">
        <v>140</v>
      </c>
      <c r="D51" s="3" t="s">
        <v>48</v>
      </c>
      <c r="E51" s="7">
        <v>0.46104971118697902</v>
      </c>
      <c r="F51" s="7">
        <v>0.96026008058960599</v>
      </c>
      <c r="G51" s="3" t="s">
        <v>153</v>
      </c>
      <c r="H51" s="3" t="s">
        <v>154</v>
      </c>
      <c r="I51" s="7"/>
      <c r="J51" s="7">
        <v>0.112475419882685</v>
      </c>
      <c r="K51" s="7"/>
      <c r="L51" s="7"/>
      <c r="M51" s="7"/>
      <c r="N51" s="7"/>
      <c r="O51" s="7"/>
      <c r="P51" s="7">
        <v>7.6815880835056296</v>
      </c>
      <c r="Q51" s="7">
        <v>0.15619064215570699</v>
      </c>
      <c r="R51" s="7"/>
      <c r="S51" s="7"/>
      <c r="T51" s="7">
        <v>31.032392382621801</v>
      </c>
      <c r="U51" s="7">
        <v>1.2516384944319701</v>
      </c>
      <c r="V51" s="7">
        <v>0.14757224125787599</v>
      </c>
      <c r="W51" s="7">
        <v>0.69860243238508701</v>
      </c>
      <c r="X51" s="7"/>
      <c r="Y51" s="7"/>
      <c r="Z51" s="7"/>
      <c r="AA51" s="7"/>
      <c r="AB51" s="7">
        <v>0.50750602968037095</v>
      </c>
      <c r="AC51" s="7">
        <v>0.95484545454382896</v>
      </c>
      <c r="AD51" s="7"/>
      <c r="AE51" s="7"/>
      <c r="AF51" s="7">
        <f t="shared" ref="AF51:AF101" si="30">I51+J51+O51+P51+Q51+R51+S51+T51+U51+V51+W51+X51+Y51+Z51+AA51+AB51+AC51+AD51+AE51</f>
        <v>42.542811180464959</v>
      </c>
      <c r="AG51" s="7">
        <f t="shared" ref="AG51:AG101" si="31">R51+S51+T51+Y51+Z51+AA51</f>
        <v>31.032392382621801</v>
      </c>
      <c r="AH51" s="7">
        <f t="shared" ref="AH51:AH101" si="32">U51+AB51</f>
        <v>1.7591445241123411</v>
      </c>
      <c r="AI51" s="7">
        <f t="shared" ref="AI51:AI101" si="33">100/AF51</f>
        <v>2.3505733924306007</v>
      </c>
      <c r="AJ51" s="7"/>
      <c r="AK51" s="23"/>
      <c r="AL51" s="23">
        <f t="shared" ref="AL51:AL101" si="34">J51*AI51</f>
        <v>0.26438172927869913</v>
      </c>
      <c r="AM51" s="23"/>
      <c r="AN51" s="23"/>
      <c r="AO51" s="23"/>
      <c r="AP51" s="23"/>
      <c r="AQ51" s="23"/>
      <c r="AR51" s="23">
        <f t="shared" ref="AR51:AR101" si="35">P51*AI51</f>
        <v>18.056136560700303</v>
      </c>
      <c r="AS51" s="23">
        <f t="shared" ref="AS51:AS99" si="36">Q51*AI51</f>
        <v>0.36713756759785415</v>
      </c>
      <c r="AT51" s="23"/>
      <c r="AU51" s="23"/>
      <c r="AV51" s="23">
        <f t="shared" ref="AV51:AV101" si="37">T51*AI51</f>
        <v>72.943915838056853</v>
      </c>
      <c r="AW51" s="23">
        <f t="shared" ref="AW51:AW101" si="38">U51*AI51</f>
        <v>2.9420681419536856</v>
      </c>
      <c r="AX51" s="23">
        <f t="shared" ref="AX51:AX84" si="39">V51*AI51</f>
        <v>0.34687938376211264</v>
      </c>
      <c r="AY51" s="23">
        <f t="shared" ref="AY51:AY101" si="40">W51*AI51</f>
        <v>1.6421162894516834</v>
      </c>
      <c r="AZ51" s="23"/>
      <c r="BA51" s="23"/>
      <c r="BB51" s="23"/>
      <c r="BC51" s="23"/>
      <c r="BD51" s="23">
        <f t="shared" ref="BD51:BD101" si="41">AB51*AI51</f>
        <v>1.1929301698647747</v>
      </c>
      <c r="BE51" s="23">
        <f t="shared" ref="BE51:BE97" si="42">AC51*AI51</f>
        <v>2.2444343193340268</v>
      </c>
      <c r="BF51" s="23"/>
      <c r="BG51" s="23"/>
      <c r="BH51" s="23">
        <f t="shared" ref="BH51:BH101" si="43">AF51*AI51</f>
        <v>100</v>
      </c>
      <c r="BI51" s="23">
        <f t="shared" ref="BI51:BI101" si="44">AG51*AI51</f>
        <v>72.943915838056853</v>
      </c>
      <c r="BJ51" s="23">
        <f t="shared" ref="BJ51:BJ101" si="45">AH51*AI51</f>
        <v>4.1349983118184603</v>
      </c>
    </row>
    <row r="52" spans="1:62" s="3" customFormat="1" x14ac:dyDescent="0.2">
      <c r="A52" s="3" t="s">
        <v>11</v>
      </c>
      <c r="B52" s="3">
        <v>86.34</v>
      </c>
      <c r="C52" s="3" t="s">
        <v>140</v>
      </c>
      <c r="D52" s="3" t="s">
        <v>48</v>
      </c>
      <c r="E52" s="7">
        <v>0.46104971118697902</v>
      </c>
      <c r="F52" s="7">
        <v>0.96026008058960599</v>
      </c>
      <c r="G52" s="3" t="s">
        <v>153</v>
      </c>
      <c r="H52" s="3" t="s">
        <v>154</v>
      </c>
      <c r="I52" s="7"/>
      <c r="J52" s="7">
        <v>0.10569406440481501</v>
      </c>
      <c r="K52" s="7"/>
      <c r="L52" s="7"/>
      <c r="M52" s="7"/>
      <c r="N52" s="7"/>
      <c r="O52" s="7"/>
      <c r="P52" s="7">
        <v>7.8482225537300101</v>
      </c>
      <c r="Q52" s="7">
        <v>0.15975949354469801</v>
      </c>
      <c r="R52" s="7"/>
      <c r="S52" s="7"/>
      <c r="T52" s="7">
        <v>29.271093010902401</v>
      </c>
      <c r="U52" s="7">
        <v>1.418671105057</v>
      </c>
      <c r="V52" s="7"/>
      <c r="W52" s="7">
        <v>0.10700570419430699</v>
      </c>
      <c r="X52" s="7"/>
      <c r="Y52" s="7"/>
      <c r="Z52" s="7"/>
      <c r="AA52" s="7"/>
      <c r="AB52" s="7">
        <v>0.68888682872057005</v>
      </c>
      <c r="AC52" s="7">
        <v>2.3610591888427699</v>
      </c>
      <c r="AD52" s="7"/>
      <c r="AE52" s="7"/>
      <c r="AF52" s="7">
        <f t="shared" si="30"/>
        <v>41.96039194939658</v>
      </c>
      <c r="AG52" s="7">
        <f t="shared" si="31"/>
        <v>29.271093010902401</v>
      </c>
      <c r="AH52" s="7">
        <f t="shared" si="32"/>
        <v>2.1075579337775698</v>
      </c>
      <c r="AI52" s="7">
        <f t="shared" si="33"/>
        <v>2.3831998547725211</v>
      </c>
      <c r="AJ52" s="7"/>
      <c r="AK52" s="23"/>
      <c r="AL52" s="23">
        <f t="shared" si="34"/>
        <v>0.25189007893987259</v>
      </c>
      <c r="AM52" s="23"/>
      <c r="AN52" s="23"/>
      <c r="AO52" s="23"/>
      <c r="AP52" s="23"/>
      <c r="AQ52" s="23"/>
      <c r="AR52" s="23">
        <f t="shared" si="35"/>
        <v>18.703882850271786</v>
      </c>
      <c r="AS52" s="23">
        <f t="shared" si="36"/>
        <v>0.38073880181425579</v>
      </c>
      <c r="AT52" s="23"/>
      <c r="AU52" s="23"/>
      <c r="AV52" s="23">
        <f t="shared" si="37"/>
        <v>69.758864612615554</v>
      </c>
      <c r="AW52" s="23">
        <f t="shared" si="38"/>
        <v>3.3809767715418144</v>
      </c>
      <c r="AX52" s="23"/>
      <c r="AY52" s="23">
        <f t="shared" si="40"/>
        <v>0.25501597869570375</v>
      </c>
      <c r="AZ52" s="23"/>
      <c r="BA52" s="23"/>
      <c r="BB52" s="23"/>
      <c r="BC52" s="23"/>
      <c r="BD52" s="23">
        <f t="shared" si="41"/>
        <v>1.6417549901615651</v>
      </c>
      <c r="BE52" s="23">
        <f t="shared" si="42"/>
        <v>5.6268759159594159</v>
      </c>
      <c r="BF52" s="23"/>
      <c r="BG52" s="23"/>
      <c r="BH52" s="23">
        <f t="shared" si="43"/>
        <v>99.999999999999986</v>
      </c>
      <c r="BI52" s="23">
        <f t="shared" si="44"/>
        <v>69.758864612615554</v>
      </c>
      <c r="BJ52" s="23">
        <f t="shared" si="45"/>
        <v>5.0227317617033789</v>
      </c>
    </row>
    <row r="53" spans="1:62" s="3" customFormat="1" x14ac:dyDescent="0.2">
      <c r="A53" s="3" t="s">
        <v>11</v>
      </c>
      <c r="B53" s="3">
        <v>86.34</v>
      </c>
      <c r="C53" s="3" t="s">
        <v>140</v>
      </c>
      <c r="D53" s="3" t="s">
        <v>48</v>
      </c>
      <c r="E53" s="7">
        <v>0.92209942237395703</v>
      </c>
      <c r="F53" s="7">
        <v>1.51829903748502</v>
      </c>
      <c r="G53" s="3" t="s">
        <v>187</v>
      </c>
      <c r="H53" s="3" t="s">
        <v>188</v>
      </c>
      <c r="I53" s="7"/>
      <c r="J53" s="7">
        <v>0.11134367669001199</v>
      </c>
      <c r="K53" s="7"/>
      <c r="L53" s="7"/>
      <c r="M53" s="7"/>
      <c r="N53" s="7"/>
      <c r="O53" s="7"/>
      <c r="P53" s="7">
        <v>6.6572479903698003</v>
      </c>
      <c r="Q53" s="7">
        <v>0.17294840654358301</v>
      </c>
      <c r="R53" s="7"/>
      <c r="S53" s="7"/>
      <c r="T53" s="7">
        <v>32.448223233222997</v>
      </c>
      <c r="U53" s="7">
        <v>0.86608733981847796</v>
      </c>
      <c r="V53" s="7">
        <v>0.43026022613048598</v>
      </c>
      <c r="W53" s="7">
        <v>1.5429263003170499</v>
      </c>
      <c r="X53" s="7"/>
      <c r="Y53" s="7"/>
      <c r="Z53" s="7"/>
      <c r="AA53" s="7"/>
      <c r="AB53" s="7">
        <v>0.31492570415139198</v>
      </c>
      <c r="AC53" s="7">
        <v>0</v>
      </c>
      <c r="AD53" s="7"/>
      <c r="AE53" s="7"/>
      <c r="AF53" s="7">
        <f t="shared" si="30"/>
        <v>42.5439628772438</v>
      </c>
      <c r="AG53" s="7">
        <f t="shared" si="31"/>
        <v>32.448223233222997</v>
      </c>
      <c r="AH53" s="7">
        <f t="shared" si="32"/>
        <v>1.1810130439698701</v>
      </c>
      <c r="AI53" s="7">
        <f t="shared" si="33"/>
        <v>2.3505097606572205</v>
      </c>
      <c r="AJ53" s="7"/>
      <c r="AK53" s="23"/>
      <c r="AL53" s="23">
        <f t="shared" si="34"/>
        <v>0.26171439884733505</v>
      </c>
      <c r="AM53" s="23"/>
      <c r="AN53" s="23"/>
      <c r="AO53" s="23"/>
      <c r="AP53" s="23"/>
      <c r="AQ53" s="23"/>
      <c r="AR53" s="23">
        <f t="shared" si="35"/>
        <v>15.647926380479882</v>
      </c>
      <c r="AS53" s="23">
        <f t="shared" si="36"/>
        <v>0.40651691767080494</v>
      </c>
      <c r="AT53" s="23"/>
      <c r="AU53" s="23"/>
      <c r="AV53" s="23">
        <f t="shared" si="37"/>
        <v>76.26986542567505</v>
      </c>
      <c r="AW53" s="23">
        <f t="shared" si="38"/>
        <v>2.0357467458249796</v>
      </c>
      <c r="AX53" s="23">
        <f t="shared" si="39"/>
        <v>1.0113308611422902</v>
      </c>
      <c r="AY53" s="23">
        <f t="shared" si="40"/>
        <v>3.6266633288699599</v>
      </c>
      <c r="AZ53" s="23"/>
      <c r="BA53" s="23"/>
      <c r="BB53" s="23"/>
      <c r="BC53" s="23"/>
      <c r="BD53" s="23">
        <f t="shared" si="41"/>
        <v>0.74023594148969496</v>
      </c>
      <c r="BE53" s="23"/>
      <c r="BF53" s="23"/>
      <c r="BG53" s="23"/>
      <c r="BH53" s="23">
        <f t="shared" si="43"/>
        <v>100</v>
      </c>
      <c r="BI53" s="23">
        <f t="shared" si="44"/>
        <v>76.26986542567505</v>
      </c>
      <c r="BJ53" s="23">
        <f t="shared" si="45"/>
        <v>2.7759826873146749</v>
      </c>
    </row>
    <row r="54" spans="1:62" s="3" customFormat="1" x14ac:dyDescent="0.2">
      <c r="A54" s="3" t="s">
        <v>11</v>
      </c>
      <c r="B54" s="3">
        <v>86.34</v>
      </c>
      <c r="C54" s="3" t="s">
        <v>140</v>
      </c>
      <c r="D54" s="3" t="s">
        <v>48</v>
      </c>
      <c r="E54" s="7">
        <v>3.2273479783088499</v>
      </c>
      <c r="F54" s="7">
        <v>3.8410403223584302</v>
      </c>
      <c r="G54" s="3" t="s">
        <v>187</v>
      </c>
      <c r="H54" s="3" t="s">
        <v>188</v>
      </c>
      <c r="I54" s="7"/>
      <c r="J54" s="7">
        <v>0.46546231023967299</v>
      </c>
      <c r="K54" s="7"/>
      <c r="L54" s="7"/>
      <c r="M54" s="7"/>
      <c r="N54" s="7"/>
      <c r="O54" s="7"/>
      <c r="P54" s="7">
        <v>5.56682869791985</v>
      </c>
      <c r="Q54" s="7">
        <v>0.16540440265089301</v>
      </c>
      <c r="R54" s="7"/>
      <c r="S54" s="7"/>
      <c r="T54" s="7">
        <v>29.150730371475198</v>
      </c>
      <c r="U54" s="7">
        <v>0.69960872642695904</v>
      </c>
      <c r="V54" s="7">
        <v>0.63007771968841597</v>
      </c>
      <c r="W54" s="7">
        <v>1.0353020392358301</v>
      </c>
      <c r="X54" s="7"/>
      <c r="Y54" s="7"/>
      <c r="Z54" s="7"/>
      <c r="AA54" s="7"/>
      <c r="AB54" s="7">
        <v>0.40118563920259498</v>
      </c>
      <c r="AC54" s="7">
        <v>0</v>
      </c>
      <c r="AD54" s="7"/>
      <c r="AE54" s="7"/>
      <c r="AF54" s="7">
        <f t="shared" si="30"/>
        <v>38.114599906839416</v>
      </c>
      <c r="AG54" s="7">
        <f t="shared" si="31"/>
        <v>29.150730371475198</v>
      </c>
      <c r="AH54" s="7">
        <f t="shared" si="32"/>
        <v>1.100794365629554</v>
      </c>
      <c r="AI54" s="7">
        <f t="shared" si="33"/>
        <v>2.6236665279032785</v>
      </c>
      <c r="AJ54" s="7"/>
      <c r="AK54" s="23"/>
      <c r="AL54" s="23">
        <f t="shared" si="34"/>
        <v>1.2212178833763614</v>
      </c>
      <c r="AM54" s="23"/>
      <c r="AN54" s="23"/>
      <c r="AO54" s="23"/>
      <c r="AP54" s="23"/>
      <c r="AQ54" s="23"/>
      <c r="AR54" s="23">
        <f t="shared" si="35"/>
        <v>14.605502121303701</v>
      </c>
      <c r="AS54" s="23">
        <f t="shared" si="36"/>
        <v>0.43396599480298431</v>
      </c>
      <c r="AT54" s="23"/>
      <c r="AU54" s="23"/>
      <c r="AV54" s="23">
        <f t="shared" si="37"/>
        <v>76.481795539572985</v>
      </c>
      <c r="AW54" s="23">
        <f t="shared" si="38"/>
        <v>1.8355399981554543</v>
      </c>
      <c r="AX54" s="23">
        <f t="shared" si="39"/>
        <v>1.6531138231241216</v>
      </c>
      <c r="AY54" s="23">
        <f t="shared" si="40"/>
        <v>2.716287306613054</v>
      </c>
      <c r="AZ54" s="23"/>
      <c r="BA54" s="23"/>
      <c r="BB54" s="23"/>
      <c r="BC54" s="23"/>
      <c r="BD54" s="23">
        <f t="shared" si="41"/>
        <v>1.0525773330513297</v>
      </c>
      <c r="BE54" s="23"/>
      <c r="BF54" s="23"/>
      <c r="BG54" s="23"/>
      <c r="BH54" s="23">
        <f t="shared" si="43"/>
        <v>99.999999999999986</v>
      </c>
      <c r="BI54" s="23">
        <f t="shared" si="44"/>
        <v>76.481795539572985</v>
      </c>
      <c r="BJ54" s="23">
        <f t="shared" si="45"/>
        <v>2.888117331206784</v>
      </c>
    </row>
    <row r="55" spans="1:62" s="3" customFormat="1" x14ac:dyDescent="0.2">
      <c r="A55" s="3" t="s">
        <v>11</v>
      </c>
      <c r="B55" s="3">
        <v>86.34</v>
      </c>
      <c r="C55" s="3" t="s">
        <v>140</v>
      </c>
      <c r="D55" s="3" t="s">
        <v>48</v>
      </c>
      <c r="E55" s="7">
        <v>0.92209942237395703</v>
      </c>
      <c r="F55" s="7">
        <v>1.51829903748502</v>
      </c>
      <c r="G55" s="3" t="s">
        <v>187</v>
      </c>
      <c r="H55" s="3" t="s">
        <v>189</v>
      </c>
      <c r="I55" s="7"/>
      <c r="J55" s="7">
        <v>1.10546480864286</v>
      </c>
      <c r="K55" s="7"/>
      <c r="L55" s="7"/>
      <c r="M55" s="7"/>
      <c r="N55" s="7"/>
      <c r="O55" s="7"/>
      <c r="P55" s="7">
        <v>3.9776377379894301</v>
      </c>
      <c r="Q55" s="7">
        <v>0.127834128215909</v>
      </c>
      <c r="R55" s="7"/>
      <c r="S55" s="7"/>
      <c r="T55" s="7">
        <v>23.139290511608099</v>
      </c>
      <c r="U55" s="7">
        <v>0.71811266243457805</v>
      </c>
      <c r="V55" s="7"/>
      <c r="W55" s="7">
        <v>1.71859357506037</v>
      </c>
      <c r="X55" s="7">
        <v>0.85044922307133697</v>
      </c>
      <c r="Y55" s="7"/>
      <c r="Z55" s="7"/>
      <c r="AA55" s="7"/>
      <c r="AB55" s="7">
        <v>0.36253777798265202</v>
      </c>
      <c r="AC55" s="7">
        <v>0.56261615827679601</v>
      </c>
      <c r="AD55" s="7"/>
      <c r="AE55" s="7"/>
      <c r="AF55" s="7">
        <f t="shared" si="30"/>
        <v>32.562536583282032</v>
      </c>
      <c r="AG55" s="7">
        <f t="shared" si="31"/>
        <v>23.139290511608099</v>
      </c>
      <c r="AH55" s="7">
        <f t="shared" si="32"/>
        <v>1.0806504404172301</v>
      </c>
      <c r="AI55" s="7">
        <f t="shared" si="33"/>
        <v>3.0710138242529026</v>
      </c>
      <c r="AJ55" s="7"/>
      <c r="AK55" s="23"/>
      <c r="AL55" s="23">
        <f t="shared" si="34"/>
        <v>3.3948977095673127</v>
      </c>
      <c r="AM55" s="23"/>
      <c r="AN55" s="23"/>
      <c r="AO55" s="23"/>
      <c r="AP55" s="23"/>
      <c r="AQ55" s="23"/>
      <c r="AR55" s="23">
        <f t="shared" si="35"/>
        <v>12.215380481235584</v>
      </c>
      <c r="AS55" s="23">
        <f t="shared" si="36"/>
        <v>0.39258037496237458</v>
      </c>
      <c r="AT55" s="23"/>
      <c r="AU55" s="23"/>
      <c r="AV55" s="23">
        <f t="shared" si="37"/>
        <v>71.061081044552495</v>
      </c>
      <c r="AW55" s="23">
        <f t="shared" si="38"/>
        <v>2.2053339137076473</v>
      </c>
      <c r="AX55" s="23"/>
      <c r="AY55" s="23">
        <f t="shared" si="40"/>
        <v>5.277824627282615</v>
      </c>
      <c r="AZ55" s="23"/>
      <c r="BA55" s="23"/>
      <c r="BB55" s="23"/>
      <c r="BC55" s="23"/>
      <c r="BD55" s="23">
        <f t="shared" si="41"/>
        <v>1.113358527998654</v>
      </c>
      <c r="BE55" s="23">
        <f t="shared" si="42"/>
        <v>1.7278019998160996</v>
      </c>
      <c r="BF55" s="23"/>
      <c r="BG55" s="23"/>
      <c r="BH55" s="23">
        <f t="shared" si="43"/>
        <v>100</v>
      </c>
      <c r="BI55" s="23">
        <f t="shared" si="44"/>
        <v>71.061081044552495</v>
      </c>
      <c r="BJ55" s="23">
        <f t="shared" si="45"/>
        <v>3.3186924417063013</v>
      </c>
    </row>
    <row r="56" spans="1:62" s="3" customFormat="1" x14ac:dyDescent="0.2">
      <c r="A56" s="3" t="s">
        <v>11</v>
      </c>
      <c r="B56" s="3">
        <v>86.34</v>
      </c>
      <c r="C56" s="3" t="s">
        <v>140</v>
      </c>
      <c r="D56" s="3" t="s">
        <v>48</v>
      </c>
      <c r="E56" s="7">
        <v>0.92209942237395703</v>
      </c>
      <c r="F56" s="7">
        <v>1.92052016117921</v>
      </c>
      <c r="G56" s="3" t="s">
        <v>187</v>
      </c>
      <c r="H56" s="3" t="s">
        <v>188</v>
      </c>
      <c r="I56" s="7"/>
      <c r="J56" s="7">
        <v>2.3093029856681802</v>
      </c>
      <c r="K56" s="7"/>
      <c r="L56" s="7"/>
      <c r="M56" s="7"/>
      <c r="N56" s="7"/>
      <c r="O56" s="7"/>
      <c r="P56" s="7">
        <v>2.0015072077512701</v>
      </c>
      <c r="Q56" s="7">
        <v>0</v>
      </c>
      <c r="R56" s="7"/>
      <c r="S56" s="7"/>
      <c r="T56" s="7">
        <v>19.4594189524651</v>
      </c>
      <c r="U56" s="7">
        <v>0.372642534784973</v>
      </c>
      <c r="V56" s="7">
        <v>0.25276041124016002</v>
      </c>
      <c r="W56" s="7">
        <v>0.75891674496233497</v>
      </c>
      <c r="X56" s="7"/>
      <c r="Y56" s="7"/>
      <c r="Z56" s="7"/>
      <c r="AA56" s="7"/>
      <c r="AB56" s="7">
        <v>0.410674093291163</v>
      </c>
      <c r="AC56" s="7">
        <v>0</v>
      </c>
      <c r="AD56" s="7"/>
      <c r="AE56" s="7"/>
      <c r="AF56" s="7">
        <f t="shared" si="30"/>
        <v>25.565222930163181</v>
      </c>
      <c r="AG56" s="7">
        <f t="shared" si="31"/>
        <v>19.4594189524651</v>
      </c>
      <c r="AH56" s="7">
        <f t="shared" si="32"/>
        <v>0.783316628076136</v>
      </c>
      <c r="AI56" s="7">
        <f t="shared" si="33"/>
        <v>3.911563778386411</v>
      </c>
      <c r="AJ56" s="7"/>
      <c r="AK56" s="23"/>
      <c r="AL56" s="23">
        <f t="shared" si="34"/>
        <v>9.0329859120592459</v>
      </c>
      <c r="AM56" s="23"/>
      <c r="AN56" s="23"/>
      <c r="AO56" s="23"/>
      <c r="AP56" s="23"/>
      <c r="AQ56" s="23"/>
      <c r="AR56" s="23">
        <f t="shared" si="35"/>
        <v>7.8290230960191938</v>
      </c>
      <c r="AS56" s="23"/>
      <c r="AT56" s="23"/>
      <c r="AU56" s="23"/>
      <c r="AV56" s="23">
        <f t="shared" si="37"/>
        <v>76.116758322908524</v>
      </c>
      <c r="AW56" s="23">
        <f t="shared" si="38"/>
        <v>1.4576150413509985</v>
      </c>
      <c r="AX56" s="23">
        <f t="shared" si="39"/>
        <v>0.98868846921706344</v>
      </c>
      <c r="AY56" s="23">
        <f t="shared" si="40"/>
        <v>2.9685512504055871</v>
      </c>
      <c r="AZ56" s="23"/>
      <c r="BA56" s="23"/>
      <c r="BB56" s="23"/>
      <c r="BC56" s="23"/>
      <c r="BD56" s="23">
        <f t="shared" si="41"/>
        <v>1.606377908039395</v>
      </c>
      <c r="BE56" s="23"/>
      <c r="BF56" s="23"/>
      <c r="BG56" s="23"/>
      <c r="BH56" s="23">
        <f t="shared" si="43"/>
        <v>100</v>
      </c>
      <c r="BI56" s="23">
        <f t="shared" si="44"/>
        <v>76.116758322908524</v>
      </c>
      <c r="BJ56" s="23">
        <f t="shared" si="45"/>
        <v>3.0639929493903937</v>
      </c>
    </row>
    <row r="57" spans="1:62" s="3" customFormat="1" x14ac:dyDescent="0.2">
      <c r="A57" s="3" t="s">
        <v>11</v>
      </c>
      <c r="B57" s="3">
        <v>86.34</v>
      </c>
      <c r="C57" s="3" t="s">
        <v>140</v>
      </c>
      <c r="D57" s="3" t="s">
        <v>48</v>
      </c>
      <c r="E57" s="7">
        <v>1.8441988447479201</v>
      </c>
      <c r="F57" s="7">
        <v>2.4481911051734899</v>
      </c>
      <c r="G57" s="3" t="s">
        <v>153</v>
      </c>
      <c r="H57" s="3" t="s">
        <v>154</v>
      </c>
      <c r="I57" s="7"/>
      <c r="J57" s="7">
        <v>0.199266034178436</v>
      </c>
      <c r="K57" s="7"/>
      <c r="L57" s="7"/>
      <c r="M57" s="7"/>
      <c r="N57" s="7"/>
      <c r="O57" s="7"/>
      <c r="P57" s="7">
        <v>7.7858462929725603</v>
      </c>
      <c r="Q57" s="7">
        <v>0.18376579973846699</v>
      </c>
      <c r="R57" s="7"/>
      <c r="S57" s="7"/>
      <c r="T57" s="7">
        <v>29.146811366081199</v>
      </c>
      <c r="U57" s="7">
        <v>0.83568887785077095</v>
      </c>
      <c r="V57" s="7"/>
      <c r="W57" s="7">
        <v>0.29291198588907702</v>
      </c>
      <c r="X57" s="7">
        <v>8.4456760669127107E-2</v>
      </c>
      <c r="Y57" s="7"/>
      <c r="Z57" s="7"/>
      <c r="AA57" s="7"/>
      <c r="AB57" s="7">
        <v>0.65956325270235505</v>
      </c>
      <c r="AC57" s="7">
        <v>2.14252527803183</v>
      </c>
      <c r="AD57" s="7"/>
      <c r="AE57" s="7"/>
      <c r="AF57" s="7">
        <f t="shared" si="30"/>
        <v>41.330835648113826</v>
      </c>
      <c r="AG57" s="7">
        <f t="shared" si="31"/>
        <v>29.146811366081199</v>
      </c>
      <c r="AH57" s="7">
        <f t="shared" si="32"/>
        <v>1.4952521305531259</v>
      </c>
      <c r="AI57" s="7">
        <f t="shared" si="33"/>
        <v>2.4195010439999076</v>
      </c>
      <c r="AJ57" s="7"/>
      <c r="AK57" s="23"/>
      <c r="AL57" s="23">
        <f t="shared" si="34"/>
        <v>0.48212437772844718</v>
      </c>
      <c r="AM57" s="23"/>
      <c r="AN57" s="23"/>
      <c r="AO57" s="23"/>
      <c r="AP57" s="23"/>
      <c r="AQ57" s="23"/>
      <c r="AR57" s="23">
        <f t="shared" si="35"/>
        <v>18.837863234269921</v>
      </c>
      <c r="AS57" s="23">
        <f t="shared" si="36"/>
        <v>0.44462154431869882</v>
      </c>
      <c r="AT57" s="23"/>
      <c r="AU57" s="23"/>
      <c r="AV57" s="23">
        <f t="shared" si="37"/>
        <v>70.520740529501836</v>
      </c>
      <c r="AW57" s="23">
        <f t="shared" si="38"/>
        <v>2.0219501124190518</v>
      </c>
      <c r="AX57" s="23"/>
      <c r="AY57" s="23">
        <f t="shared" si="40"/>
        <v>0.70870085565870811</v>
      </c>
      <c r="AZ57" s="23"/>
      <c r="BA57" s="23"/>
      <c r="BB57" s="23"/>
      <c r="BC57" s="23"/>
      <c r="BD57" s="23">
        <f t="shared" si="41"/>
        <v>1.5958139784973229</v>
      </c>
      <c r="BE57" s="23">
        <f t="shared" si="42"/>
        <v>5.1838421469942046</v>
      </c>
      <c r="BF57" s="23"/>
      <c r="BG57" s="23"/>
      <c r="BH57" s="23">
        <f t="shared" si="43"/>
        <v>100</v>
      </c>
      <c r="BI57" s="23">
        <f t="shared" si="44"/>
        <v>70.520740529501836</v>
      </c>
      <c r="BJ57" s="23">
        <f t="shared" si="45"/>
        <v>3.6177640909163742</v>
      </c>
    </row>
    <row r="58" spans="1:62" s="3" customFormat="1" x14ac:dyDescent="0.2">
      <c r="A58" s="3" t="s">
        <v>11</v>
      </c>
      <c r="B58" s="3">
        <v>86.34</v>
      </c>
      <c r="C58" s="3" t="s">
        <v>140</v>
      </c>
      <c r="D58" s="3" t="s">
        <v>48</v>
      </c>
      <c r="E58" s="7">
        <v>0.46104971118697902</v>
      </c>
      <c r="F58" s="7">
        <v>0.96026008058960599</v>
      </c>
      <c r="G58" s="3" t="s">
        <v>187</v>
      </c>
      <c r="H58" s="3" t="s">
        <v>188</v>
      </c>
      <c r="I58" s="7"/>
      <c r="J58" s="7">
        <v>1.3601345941424401</v>
      </c>
      <c r="K58" s="7"/>
      <c r="L58" s="7"/>
      <c r="M58" s="7"/>
      <c r="N58" s="7"/>
      <c r="O58" s="7"/>
      <c r="P58" s="7">
        <v>3.9183765649795501</v>
      </c>
      <c r="Q58" s="7">
        <v>0.14404399553313901</v>
      </c>
      <c r="R58" s="7"/>
      <c r="S58" s="7"/>
      <c r="T58" s="7">
        <v>21.816432476043701</v>
      </c>
      <c r="U58" s="7">
        <v>0.48998664133250702</v>
      </c>
      <c r="V58" s="7"/>
      <c r="W58" s="7">
        <v>0.75863604433834597</v>
      </c>
      <c r="X58" s="7">
        <v>5.3115905029699199E-2</v>
      </c>
      <c r="Y58" s="7"/>
      <c r="Z58" s="7"/>
      <c r="AA58" s="7"/>
      <c r="AB58" s="7">
        <v>0.21621808409690901</v>
      </c>
      <c r="AC58" s="7">
        <v>0</v>
      </c>
      <c r="AD58" s="7"/>
      <c r="AE58" s="7"/>
      <c r="AF58" s="7">
        <f t="shared" si="30"/>
        <v>28.75694430549629</v>
      </c>
      <c r="AG58" s="7">
        <f t="shared" si="31"/>
        <v>21.816432476043701</v>
      </c>
      <c r="AH58" s="7">
        <f t="shared" si="32"/>
        <v>0.70620472542941604</v>
      </c>
      <c r="AI58" s="7">
        <f t="shared" si="33"/>
        <v>3.4774209296252345</v>
      </c>
      <c r="AJ58" s="7"/>
      <c r="AK58" s="23"/>
      <c r="AL58" s="23">
        <f t="shared" si="34"/>
        <v>4.7297605047782447</v>
      </c>
      <c r="AM58" s="23"/>
      <c r="AN58" s="23"/>
      <c r="AO58" s="23"/>
      <c r="AP58" s="23"/>
      <c r="AQ58" s="23"/>
      <c r="AR58" s="23">
        <f t="shared" si="35"/>
        <v>13.625844677212921</v>
      </c>
      <c r="AS58" s="23">
        <f t="shared" si="36"/>
        <v>0.50090160485378143</v>
      </c>
      <c r="AT58" s="23"/>
      <c r="AU58" s="23"/>
      <c r="AV58" s="23">
        <f t="shared" si="37"/>
        <v>75.864918901950048</v>
      </c>
      <c r="AW58" s="23">
        <f t="shared" si="38"/>
        <v>1.703889801806433</v>
      </c>
      <c r="AX58" s="23"/>
      <c r="AY58" s="23">
        <f t="shared" si="40"/>
        <v>2.6380968585502615</v>
      </c>
      <c r="AZ58" s="23"/>
      <c r="BA58" s="23"/>
      <c r="BB58" s="23"/>
      <c r="BC58" s="23"/>
      <c r="BD58" s="23">
        <f t="shared" si="41"/>
        <v>0.75188129100206047</v>
      </c>
      <c r="BE58" s="23"/>
      <c r="BF58" s="23"/>
      <c r="BG58" s="23"/>
      <c r="BH58" s="23">
        <f t="shared" si="43"/>
        <v>100</v>
      </c>
      <c r="BI58" s="23">
        <f t="shared" si="44"/>
        <v>75.864918901950048</v>
      </c>
      <c r="BJ58" s="23">
        <f t="shared" si="45"/>
        <v>2.4557710928084933</v>
      </c>
    </row>
    <row r="59" spans="1:62" s="3" customFormat="1" x14ac:dyDescent="0.2">
      <c r="A59" s="3" t="s">
        <v>11</v>
      </c>
      <c r="B59" s="3">
        <v>86.34</v>
      </c>
      <c r="C59" s="3" t="s">
        <v>140</v>
      </c>
      <c r="D59" s="3" t="s">
        <v>48</v>
      </c>
      <c r="E59" s="7">
        <v>0.46104971118697902</v>
      </c>
      <c r="F59" s="7">
        <v>0.96026008058960599</v>
      </c>
      <c r="G59" s="3" t="s">
        <v>187</v>
      </c>
      <c r="H59" s="3" t="s">
        <v>188</v>
      </c>
      <c r="I59" s="7"/>
      <c r="J59" s="7">
        <v>0.44536171481013298</v>
      </c>
      <c r="K59" s="7"/>
      <c r="L59" s="7"/>
      <c r="M59" s="7"/>
      <c r="N59" s="7"/>
      <c r="O59" s="7"/>
      <c r="P59" s="7">
        <v>4.0114164352417001</v>
      </c>
      <c r="Q59" s="7">
        <v>0.121433543972671</v>
      </c>
      <c r="R59" s="7"/>
      <c r="S59" s="7"/>
      <c r="T59" s="7">
        <v>27.717745304107702</v>
      </c>
      <c r="U59" s="7">
        <v>0.68577080965042103</v>
      </c>
      <c r="V59" s="7">
        <v>0.28173648752272101</v>
      </c>
      <c r="W59" s="7">
        <v>1.26664834097028</v>
      </c>
      <c r="X59" s="7"/>
      <c r="Y59" s="7"/>
      <c r="Z59" s="7"/>
      <c r="AA59" s="7"/>
      <c r="AB59" s="7">
        <v>0.20615991670638301</v>
      </c>
      <c r="AC59" s="7">
        <v>0</v>
      </c>
      <c r="AD59" s="7"/>
      <c r="AE59" s="7"/>
      <c r="AF59" s="7">
        <f t="shared" si="30"/>
        <v>34.736272552982008</v>
      </c>
      <c r="AG59" s="7">
        <f t="shared" si="31"/>
        <v>27.717745304107702</v>
      </c>
      <c r="AH59" s="7">
        <f t="shared" si="32"/>
        <v>0.89193072635680404</v>
      </c>
      <c r="AI59" s="7">
        <f t="shared" si="33"/>
        <v>2.8788350807494827</v>
      </c>
      <c r="AJ59" s="7"/>
      <c r="AK59" s="23"/>
      <c r="AL59" s="23">
        <f t="shared" si="34"/>
        <v>1.2821229282181572</v>
      </c>
      <c r="AM59" s="23"/>
      <c r="AN59" s="23"/>
      <c r="AO59" s="23"/>
      <c r="AP59" s="23"/>
      <c r="AQ59" s="23"/>
      <c r="AR59" s="23">
        <f t="shared" si="35"/>
        <v>11.548206357268842</v>
      </c>
      <c r="AS59" s="23">
        <f t="shared" si="36"/>
        <v>0.34958714636826016</v>
      </c>
      <c r="AT59" s="23"/>
      <c r="AU59" s="23"/>
      <c r="AV59" s="23">
        <f t="shared" si="37"/>
        <v>79.794817540744489</v>
      </c>
      <c r="AW59" s="23">
        <f t="shared" si="38"/>
        <v>1.9742210641756079</v>
      </c>
      <c r="AX59" s="23">
        <f t="shared" si="39"/>
        <v>0.81107288380754816</v>
      </c>
      <c r="AY59" s="23">
        <f t="shared" si="40"/>
        <v>3.6464716789583744</v>
      </c>
      <c r="AZ59" s="23"/>
      <c r="BA59" s="23"/>
      <c r="BB59" s="23"/>
      <c r="BC59" s="23"/>
      <c r="BD59" s="23">
        <f t="shared" si="41"/>
        <v>0.59350040045872676</v>
      </c>
      <c r="BE59" s="23"/>
      <c r="BF59" s="23"/>
      <c r="BG59" s="23"/>
      <c r="BH59" s="23">
        <f t="shared" si="43"/>
        <v>100</v>
      </c>
      <c r="BI59" s="23">
        <f t="shared" si="44"/>
        <v>79.794817540744489</v>
      </c>
      <c r="BJ59" s="23">
        <f t="shared" si="45"/>
        <v>2.5677214646343347</v>
      </c>
    </row>
    <row r="60" spans="1:62" s="3" customFormat="1" x14ac:dyDescent="0.2">
      <c r="A60" s="3" t="s">
        <v>11</v>
      </c>
      <c r="B60" s="3">
        <v>86.34</v>
      </c>
      <c r="C60" s="3" t="s">
        <v>140</v>
      </c>
      <c r="D60" s="3" t="s">
        <v>48</v>
      </c>
      <c r="E60" s="7">
        <v>1.8441988447479201</v>
      </c>
      <c r="F60" s="7">
        <v>3.0365980749700401</v>
      </c>
      <c r="G60" s="3" t="s">
        <v>187</v>
      </c>
      <c r="H60" s="3" t="s">
        <v>188</v>
      </c>
      <c r="I60" s="7"/>
      <c r="J60" s="7">
        <v>0.13020981568843101</v>
      </c>
      <c r="K60" s="7"/>
      <c r="L60" s="7"/>
      <c r="M60" s="7"/>
      <c r="N60" s="7"/>
      <c r="O60" s="7"/>
      <c r="P60" s="7">
        <v>6.5228864550590497</v>
      </c>
      <c r="Q60" s="7">
        <v>0.145737722050399</v>
      </c>
      <c r="R60" s="7"/>
      <c r="S60" s="7"/>
      <c r="T60" s="7">
        <v>32.422518730163603</v>
      </c>
      <c r="U60" s="7">
        <v>0.83506219089031197</v>
      </c>
      <c r="V60" s="7">
        <v>0.50267949700355496</v>
      </c>
      <c r="W60" s="7">
        <v>1.61410979926586</v>
      </c>
      <c r="X60" s="7"/>
      <c r="Y60" s="7"/>
      <c r="Z60" s="7"/>
      <c r="AA60" s="7"/>
      <c r="AB60" s="7">
        <v>0.37459994200617103</v>
      </c>
      <c r="AC60" s="7">
        <v>0</v>
      </c>
      <c r="AD60" s="7"/>
      <c r="AE60" s="7"/>
      <c r="AF60" s="7">
        <f t="shared" si="30"/>
        <v>42.547804152127384</v>
      </c>
      <c r="AG60" s="7">
        <f t="shared" si="31"/>
        <v>32.422518730163603</v>
      </c>
      <c r="AH60" s="7">
        <f t="shared" si="32"/>
        <v>1.2096621328964829</v>
      </c>
      <c r="AI60" s="7">
        <f t="shared" si="33"/>
        <v>2.3502975533697432</v>
      </c>
      <c r="AJ60" s="7"/>
      <c r="AK60" s="23"/>
      <c r="AL60" s="23">
        <f t="shared" si="34"/>
        <v>0.3060318112372446</v>
      </c>
      <c r="AM60" s="23"/>
      <c r="AN60" s="23"/>
      <c r="AO60" s="23"/>
      <c r="AP60" s="23"/>
      <c r="AQ60" s="23"/>
      <c r="AR60" s="23">
        <f t="shared" si="35"/>
        <v>15.330724076233922</v>
      </c>
      <c r="AS60" s="23">
        <f t="shared" si="36"/>
        <v>0.34252701156873244</v>
      </c>
      <c r="AT60" s="23"/>
      <c r="AU60" s="23"/>
      <c r="AV60" s="23">
        <f t="shared" si="37"/>
        <v>76.202566445588189</v>
      </c>
      <c r="AW60" s="23">
        <f t="shared" si="38"/>
        <v>1.9626446241610778</v>
      </c>
      <c r="AX60" s="23">
        <f t="shared" si="39"/>
        <v>1.1814463919365883</v>
      </c>
      <c r="AY60" s="23">
        <f t="shared" si="40"/>
        <v>3.7936383120846782</v>
      </c>
      <c r="AZ60" s="23"/>
      <c r="BA60" s="23"/>
      <c r="BB60" s="23"/>
      <c r="BC60" s="23"/>
      <c r="BD60" s="23">
        <f t="shared" si="41"/>
        <v>0.88042132718955146</v>
      </c>
      <c r="BE60" s="23"/>
      <c r="BF60" s="23"/>
      <c r="BG60" s="23"/>
      <c r="BH60" s="23">
        <f t="shared" si="43"/>
        <v>99.999999999999986</v>
      </c>
      <c r="BI60" s="23">
        <f t="shared" si="44"/>
        <v>76.202566445588189</v>
      </c>
      <c r="BJ60" s="23">
        <f t="shared" si="45"/>
        <v>2.8430659513506291</v>
      </c>
    </row>
    <row r="61" spans="1:62" s="3" customFormat="1" x14ac:dyDescent="0.2">
      <c r="A61" s="3" t="s">
        <v>11</v>
      </c>
      <c r="B61" s="3">
        <v>86.34</v>
      </c>
      <c r="C61" s="3" t="s">
        <v>140</v>
      </c>
      <c r="D61" s="3" t="s">
        <v>48</v>
      </c>
      <c r="E61" s="7">
        <v>0.46104971118697902</v>
      </c>
      <c r="F61" s="7">
        <v>0.96026008058960599</v>
      </c>
      <c r="G61" s="3" t="s">
        <v>187</v>
      </c>
      <c r="H61" s="3" t="s">
        <v>188</v>
      </c>
      <c r="I61" s="7"/>
      <c r="J61" s="7">
        <v>0.21051506046205801</v>
      </c>
      <c r="K61" s="7"/>
      <c r="L61" s="7"/>
      <c r="M61" s="7"/>
      <c r="N61" s="7"/>
      <c r="O61" s="7"/>
      <c r="P61" s="7">
        <v>6.6068850457668296</v>
      </c>
      <c r="Q61" s="7">
        <v>0.13343141181394499</v>
      </c>
      <c r="R61" s="7"/>
      <c r="S61" s="7"/>
      <c r="T61" s="7">
        <v>31.669065356254599</v>
      </c>
      <c r="U61" s="7">
        <v>1.2744755484163801</v>
      </c>
      <c r="V61" s="7">
        <v>0.16174375778064101</v>
      </c>
      <c r="W61" s="7">
        <v>1.7214298248291</v>
      </c>
      <c r="X61" s="7"/>
      <c r="Y61" s="7"/>
      <c r="Z61" s="7"/>
      <c r="AA61" s="7"/>
      <c r="AB61" s="7">
        <v>0.38609236944466802</v>
      </c>
      <c r="AC61" s="7">
        <v>0</v>
      </c>
      <c r="AD61" s="7"/>
      <c r="AE61" s="7"/>
      <c r="AF61" s="7">
        <f t="shared" si="30"/>
        <v>42.163638374768226</v>
      </c>
      <c r="AG61" s="7">
        <f t="shared" si="31"/>
        <v>31.669065356254599</v>
      </c>
      <c r="AH61" s="7">
        <f t="shared" si="32"/>
        <v>1.6605679178610482</v>
      </c>
      <c r="AI61" s="7">
        <f t="shared" si="33"/>
        <v>2.3717118316772798</v>
      </c>
      <c r="AJ61" s="7"/>
      <c r="AK61" s="23"/>
      <c r="AL61" s="23">
        <f t="shared" si="34"/>
        <v>0.49928105964412089</v>
      </c>
      <c r="AM61" s="23"/>
      <c r="AN61" s="23"/>
      <c r="AO61" s="23"/>
      <c r="AP61" s="23"/>
      <c r="AQ61" s="23"/>
      <c r="AR61" s="23">
        <f t="shared" si="35"/>
        <v>15.669627433576876</v>
      </c>
      <c r="AS61" s="23">
        <f t="shared" si="36"/>
        <v>0.3164608581165369</v>
      </c>
      <c r="AT61" s="23"/>
      <c r="AU61" s="23"/>
      <c r="AV61" s="23">
        <f t="shared" si="37"/>
        <v>75.109897003590078</v>
      </c>
      <c r="AW61" s="23">
        <f t="shared" si="38"/>
        <v>3.0226887373625186</v>
      </c>
      <c r="AX61" s="23">
        <f t="shared" si="39"/>
        <v>0.38360958402829037</v>
      </c>
      <c r="AY61" s="23">
        <f t="shared" si="40"/>
        <v>4.0827354829493236</v>
      </c>
      <c r="AZ61" s="23"/>
      <c r="BA61" s="23"/>
      <c r="BB61" s="23"/>
      <c r="BC61" s="23"/>
      <c r="BD61" s="23">
        <f t="shared" si="41"/>
        <v>0.91569984073223465</v>
      </c>
      <c r="BE61" s="23"/>
      <c r="BF61" s="23"/>
      <c r="BG61" s="23"/>
      <c r="BH61" s="23">
        <f t="shared" si="43"/>
        <v>100</v>
      </c>
      <c r="BI61" s="23">
        <f t="shared" si="44"/>
        <v>75.109897003590078</v>
      </c>
      <c r="BJ61" s="23">
        <f t="shared" si="45"/>
        <v>3.9383885780947532</v>
      </c>
    </row>
    <row r="62" spans="1:62" s="3" customFormat="1" x14ac:dyDescent="0.2">
      <c r="A62" s="3" t="s">
        <v>11</v>
      </c>
      <c r="B62" s="3">
        <v>86.34</v>
      </c>
      <c r="C62" s="3" t="s">
        <v>140</v>
      </c>
      <c r="D62" s="3" t="s">
        <v>48</v>
      </c>
      <c r="E62" s="7">
        <v>0.46104971118697902</v>
      </c>
      <c r="F62" s="7">
        <v>0.96026008058960599</v>
      </c>
      <c r="G62" s="3" t="s">
        <v>187</v>
      </c>
      <c r="H62" s="3" t="s">
        <v>188</v>
      </c>
      <c r="I62" s="7"/>
      <c r="J62" s="7">
        <v>0.13609166489914101</v>
      </c>
      <c r="K62" s="7"/>
      <c r="L62" s="7"/>
      <c r="M62" s="7"/>
      <c r="N62" s="7"/>
      <c r="O62" s="7"/>
      <c r="P62" s="7">
        <v>6.93657919764519</v>
      </c>
      <c r="Q62" s="7">
        <v>0.13318681158125401</v>
      </c>
      <c r="R62" s="7"/>
      <c r="S62" s="7"/>
      <c r="T62" s="7">
        <v>32.487460970878601</v>
      </c>
      <c r="U62" s="7">
        <v>1.11824339255691</v>
      </c>
      <c r="V62" s="7">
        <v>0.13325451873242899</v>
      </c>
      <c r="W62" s="7">
        <v>1.79188400506973</v>
      </c>
      <c r="X62" s="7"/>
      <c r="Y62" s="7"/>
      <c r="Z62" s="7"/>
      <c r="AA62" s="7"/>
      <c r="AB62" s="7">
        <v>0.35030860453844098</v>
      </c>
      <c r="AC62" s="7">
        <v>0</v>
      </c>
      <c r="AD62" s="7"/>
      <c r="AE62" s="7"/>
      <c r="AF62" s="7">
        <f t="shared" si="30"/>
        <v>43.087009165901698</v>
      </c>
      <c r="AG62" s="7">
        <f t="shared" si="31"/>
        <v>32.487460970878601</v>
      </c>
      <c r="AH62" s="7">
        <f t="shared" si="32"/>
        <v>1.4685519970953509</v>
      </c>
      <c r="AI62" s="7">
        <f t="shared" si="33"/>
        <v>2.3208851562419013</v>
      </c>
      <c r="AJ62" s="7"/>
      <c r="AK62" s="23"/>
      <c r="AL62" s="23">
        <f t="shared" si="34"/>
        <v>0.31585312495266338</v>
      </c>
      <c r="AM62" s="23"/>
      <c r="AN62" s="23"/>
      <c r="AO62" s="23"/>
      <c r="AP62" s="23"/>
      <c r="AQ62" s="23"/>
      <c r="AR62" s="23">
        <f t="shared" si="35"/>
        <v>16.09900369491108</v>
      </c>
      <c r="AS62" s="23">
        <f t="shared" si="36"/>
        <v>0.30911129400611936</v>
      </c>
      <c r="AT62" s="23"/>
      <c r="AU62" s="23"/>
      <c r="AV62" s="23">
        <f t="shared" si="37"/>
        <v>75.399665931300248</v>
      </c>
      <c r="AW62" s="23">
        <f t="shared" si="38"/>
        <v>2.5953144908509178</v>
      </c>
      <c r="AX62" s="23">
        <f t="shared" si="39"/>
        <v>0.30926843452825281</v>
      </c>
      <c r="AY62" s="23">
        <f t="shared" si="40"/>
        <v>4.1587569890736242</v>
      </c>
      <c r="AZ62" s="23"/>
      <c r="BA62" s="23"/>
      <c r="BB62" s="23"/>
      <c r="BC62" s="23"/>
      <c r="BD62" s="23">
        <f t="shared" si="41"/>
        <v>0.81302604037708204</v>
      </c>
      <c r="BE62" s="23"/>
      <c r="BF62" s="23"/>
      <c r="BG62" s="23"/>
      <c r="BH62" s="23">
        <f t="shared" si="43"/>
        <v>100</v>
      </c>
      <c r="BI62" s="23">
        <f t="shared" si="44"/>
        <v>75.399665931300248</v>
      </c>
      <c r="BJ62" s="23">
        <f t="shared" si="45"/>
        <v>3.4083405312279997</v>
      </c>
    </row>
    <row r="63" spans="1:62" s="3" customFormat="1" x14ac:dyDescent="0.2">
      <c r="A63" s="3" t="s">
        <v>11</v>
      </c>
      <c r="B63" s="3">
        <v>86.34</v>
      </c>
      <c r="C63" s="3" t="s">
        <v>140</v>
      </c>
      <c r="D63" s="3" t="s">
        <v>48</v>
      </c>
      <c r="E63" s="7">
        <v>1.38314913356094</v>
      </c>
      <c r="F63" s="7">
        <v>2.1471990905493299</v>
      </c>
      <c r="G63" s="3" t="s">
        <v>153</v>
      </c>
      <c r="H63" s="3" t="s">
        <v>154</v>
      </c>
      <c r="I63" s="7"/>
      <c r="J63" s="7">
        <v>0.20205697510391499</v>
      </c>
      <c r="K63" s="7"/>
      <c r="L63" s="7"/>
      <c r="M63" s="7"/>
      <c r="N63" s="7"/>
      <c r="O63" s="7"/>
      <c r="P63" s="7">
        <v>7.2412155568599701</v>
      </c>
      <c r="Q63" s="7">
        <v>0.16789155779406401</v>
      </c>
      <c r="R63" s="7"/>
      <c r="S63" s="7"/>
      <c r="T63" s="7">
        <v>31.3958048820496</v>
      </c>
      <c r="U63" s="7">
        <v>0.72668534703552701</v>
      </c>
      <c r="V63" s="7">
        <v>0.15206496464088601</v>
      </c>
      <c r="W63" s="7">
        <v>0.99401604384183895</v>
      </c>
      <c r="X63" s="7"/>
      <c r="Y63" s="7"/>
      <c r="Z63" s="7"/>
      <c r="AA63" s="7"/>
      <c r="AB63" s="7">
        <v>0.394814787432551</v>
      </c>
      <c r="AC63" s="7">
        <v>0.50302590243518397</v>
      </c>
      <c r="AD63" s="7"/>
      <c r="AE63" s="7"/>
      <c r="AF63" s="7">
        <f t="shared" si="30"/>
        <v>41.777576017193539</v>
      </c>
      <c r="AG63" s="7">
        <f t="shared" si="31"/>
        <v>31.3958048820496</v>
      </c>
      <c r="AH63" s="7">
        <f t="shared" si="32"/>
        <v>1.1215001344680779</v>
      </c>
      <c r="AI63" s="7">
        <f t="shared" si="33"/>
        <v>2.3936285810082674</v>
      </c>
      <c r="AJ63" s="7"/>
      <c r="AK63" s="23"/>
      <c r="AL63" s="23">
        <f t="shared" si="34"/>
        <v>0.48364935060080683</v>
      </c>
      <c r="AM63" s="23"/>
      <c r="AN63" s="23"/>
      <c r="AO63" s="23"/>
      <c r="AP63" s="23"/>
      <c r="AQ63" s="23"/>
      <c r="AR63" s="23">
        <f t="shared" si="35"/>
        <v>17.332780518141721</v>
      </c>
      <c r="AS63" s="23"/>
      <c r="AT63" s="23"/>
      <c r="AU63" s="23"/>
      <c r="AV63" s="23">
        <f t="shared" si="37"/>
        <v>75.149895889432813</v>
      </c>
      <c r="AW63" s="23">
        <f t="shared" si="38"/>
        <v>1.7394148160641489</v>
      </c>
      <c r="AX63" s="23">
        <f t="shared" si="39"/>
        <v>0.36398704553443634</v>
      </c>
      <c r="AY63" s="23">
        <f t="shared" si="40"/>
        <v>2.3793052125205927</v>
      </c>
      <c r="AZ63" s="23"/>
      <c r="BA63" s="23"/>
      <c r="BB63" s="23"/>
      <c r="BC63" s="23"/>
      <c r="BD63" s="23">
        <f t="shared" si="41"/>
        <v>0.9450399594032578</v>
      </c>
      <c r="BE63" s="23">
        <f t="shared" si="42"/>
        <v>1.2040571770563326</v>
      </c>
      <c r="BF63" s="23"/>
      <c r="BG63" s="23"/>
      <c r="BH63" s="23">
        <f t="shared" si="43"/>
        <v>99.999999999999986</v>
      </c>
      <c r="BI63" s="23">
        <f t="shared" si="44"/>
        <v>75.149895889432813</v>
      </c>
      <c r="BJ63" s="23">
        <f t="shared" si="45"/>
        <v>2.6844547754674064</v>
      </c>
    </row>
    <row r="64" spans="1:62" s="3" customFormat="1" x14ac:dyDescent="0.2">
      <c r="A64" s="3" t="s">
        <v>11</v>
      </c>
      <c r="B64" s="3">
        <v>86.34</v>
      </c>
      <c r="C64" s="3" t="s">
        <v>140</v>
      </c>
      <c r="D64" s="3" t="s">
        <v>48</v>
      </c>
      <c r="E64" s="7">
        <v>2.7662982671218699</v>
      </c>
      <c r="F64" s="7">
        <v>3.3949832117291701</v>
      </c>
      <c r="G64" s="3" t="s">
        <v>187</v>
      </c>
      <c r="H64" s="3" t="s">
        <v>188</v>
      </c>
      <c r="I64" s="7"/>
      <c r="J64" s="7">
        <v>1.6152238473296201</v>
      </c>
      <c r="K64" s="7"/>
      <c r="L64" s="7"/>
      <c r="M64" s="7"/>
      <c r="N64" s="7"/>
      <c r="O64" s="7"/>
      <c r="P64" s="7">
        <v>3.6516975611448301</v>
      </c>
      <c r="Q64" s="7">
        <v>0.15407399041578199</v>
      </c>
      <c r="R64" s="7"/>
      <c r="S64" s="7"/>
      <c r="T64" s="7">
        <v>22.8874415159225</v>
      </c>
      <c r="U64" s="7">
        <v>0.72971042245626505</v>
      </c>
      <c r="V64" s="7">
        <v>0.25508312974125102</v>
      </c>
      <c r="W64" s="7">
        <v>1.0951945558190299</v>
      </c>
      <c r="X64" s="7"/>
      <c r="Y64" s="7"/>
      <c r="Z64" s="7"/>
      <c r="AA64" s="7"/>
      <c r="AB64" s="7">
        <v>0</v>
      </c>
      <c r="AC64" s="7">
        <v>0</v>
      </c>
      <c r="AD64" s="7"/>
      <c r="AE64" s="7"/>
      <c r="AF64" s="7">
        <f t="shared" si="30"/>
        <v>30.388425022829278</v>
      </c>
      <c r="AG64" s="7">
        <f t="shared" si="31"/>
        <v>22.8874415159225</v>
      </c>
      <c r="AH64" s="7">
        <f t="shared" si="32"/>
        <v>0.72971042245626505</v>
      </c>
      <c r="AI64" s="7">
        <f t="shared" si="33"/>
        <v>3.2907266475598878</v>
      </c>
      <c r="AJ64" s="7"/>
      <c r="AK64" s="23"/>
      <c r="AL64" s="23">
        <f t="shared" si="34"/>
        <v>5.3152601561817843</v>
      </c>
      <c r="AM64" s="23"/>
      <c r="AN64" s="23"/>
      <c r="AO64" s="23"/>
      <c r="AP64" s="23"/>
      <c r="AQ64" s="23"/>
      <c r="AR64" s="23">
        <f t="shared" si="35"/>
        <v>12.016738473288745</v>
      </c>
      <c r="AS64" s="23">
        <f t="shared" si="36"/>
        <v>0.5070153859571005</v>
      </c>
      <c r="AT64" s="23"/>
      <c r="AU64" s="23"/>
      <c r="AV64" s="23">
        <f t="shared" si="37"/>
        <v>75.31631369091464</v>
      </c>
      <c r="AW64" s="23">
        <f t="shared" si="38"/>
        <v>2.4012775321790145</v>
      </c>
      <c r="AX64" s="23">
        <f t="shared" si="39"/>
        <v>0.83940885238251084</v>
      </c>
      <c r="AY64" s="23">
        <f t="shared" si="40"/>
        <v>3.6039859090961968</v>
      </c>
      <c r="AZ64" s="23"/>
      <c r="BA64" s="23"/>
      <c r="BB64" s="23"/>
      <c r="BC64" s="23"/>
      <c r="BD64" s="23"/>
      <c r="BE64" s="23"/>
      <c r="BF64" s="23"/>
      <c r="BG64" s="23"/>
      <c r="BH64" s="23">
        <f t="shared" si="43"/>
        <v>100</v>
      </c>
      <c r="BI64" s="23">
        <f t="shared" si="44"/>
        <v>75.31631369091464</v>
      </c>
      <c r="BJ64" s="23">
        <f t="shared" si="45"/>
        <v>2.4012775321790145</v>
      </c>
    </row>
    <row r="65" spans="1:62" s="3" customFormat="1" x14ac:dyDescent="0.2">
      <c r="A65" s="3" t="s">
        <v>11</v>
      </c>
      <c r="B65" s="3">
        <v>86.34</v>
      </c>
      <c r="C65" s="3" t="s">
        <v>140</v>
      </c>
      <c r="D65" s="3" t="s">
        <v>48</v>
      </c>
      <c r="E65" s="7">
        <v>0.46104971118697902</v>
      </c>
      <c r="F65" s="7">
        <v>0.96026008058960599</v>
      </c>
      <c r="G65" s="3" t="s">
        <v>164</v>
      </c>
      <c r="H65" s="3" t="s">
        <v>195</v>
      </c>
      <c r="I65" s="7">
        <v>0.27557886205613602</v>
      </c>
      <c r="J65" s="7">
        <v>0.153716118074954</v>
      </c>
      <c r="K65" s="7"/>
      <c r="L65" s="7"/>
      <c r="M65" s="7"/>
      <c r="N65" s="7"/>
      <c r="O65" s="7"/>
      <c r="P65" s="7">
        <v>12.5333026051521</v>
      </c>
      <c r="Q65" s="7">
        <v>0.29588767793029502</v>
      </c>
      <c r="R65" s="7"/>
      <c r="S65" s="7">
        <v>0.299442559480667</v>
      </c>
      <c r="T65" s="7">
        <v>0.32833346631377902</v>
      </c>
      <c r="U65" s="7"/>
      <c r="V65" s="7"/>
      <c r="W65" s="7"/>
      <c r="X65" s="7"/>
      <c r="Y65" s="7"/>
      <c r="Z65" s="7"/>
      <c r="AA65" s="7">
        <v>14.0028163790703</v>
      </c>
      <c r="AB65" s="7">
        <v>0.80744735896587405</v>
      </c>
      <c r="AC65" s="7">
        <v>0</v>
      </c>
      <c r="AD65" s="7">
        <v>0.32348730601370301</v>
      </c>
      <c r="AE65" s="7"/>
      <c r="AF65" s="7">
        <f t="shared" si="30"/>
        <v>29.020012333057807</v>
      </c>
      <c r="AG65" s="7">
        <f t="shared" si="31"/>
        <v>14.630592404864746</v>
      </c>
      <c r="AH65" s="7">
        <f t="shared" si="32"/>
        <v>0.80744735896587405</v>
      </c>
      <c r="AI65" s="7">
        <f t="shared" si="33"/>
        <v>3.4458979152840046</v>
      </c>
      <c r="AJ65" s="7"/>
      <c r="AK65" s="23">
        <f t="shared" ref="AK65:AK70" si="46">I65*AI65</f>
        <v>0.94961662625557741</v>
      </c>
      <c r="AL65" s="23">
        <f t="shared" si="34"/>
        <v>0.52969005082003384</v>
      </c>
      <c r="AM65" s="23"/>
      <c r="AN65" s="23"/>
      <c r="AO65" s="23"/>
      <c r="AP65" s="23"/>
      <c r="AQ65" s="23"/>
      <c r="AR65" s="23">
        <f t="shared" si="35"/>
        <v>43.188481318717201</v>
      </c>
      <c r="AS65" s="23">
        <f t="shared" si="36"/>
        <v>1.0195987325382285</v>
      </c>
      <c r="AT65" s="23"/>
      <c r="AU65" s="23">
        <f t="shared" ref="AU65:AU69" si="47">S65*AI65</f>
        <v>1.031848491461737</v>
      </c>
      <c r="AV65" s="23">
        <f t="shared" si="37"/>
        <v>1.131403607088622</v>
      </c>
      <c r="AW65" s="23"/>
      <c r="AX65" s="23"/>
      <c r="AY65" s="23"/>
      <c r="AZ65" s="23"/>
      <c r="BA65" s="23"/>
      <c r="BB65" s="23"/>
      <c r="BC65" s="23">
        <f t="shared" ref="BC65:BC84" si="48">AA65*AI65</f>
        <v>48.252275768743061</v>
      </c>
      <c r="BD65" s="23">
        <f t="shared" si="41"/>
        <v>2.7823811709620805</v>
      </c>
      <c r="BE65" s="23"/>
      <c r="BF65" s="23">
        <f t="shared" ref="BF65:BF85" si="49">AD65*AI65</f>
        <v>1.114704233413458</v>
      </c>
      <c r="BG65" s="23"/>
      <c r="BH65" s="23">
        <f t="shared" si="43"/>
        <v>100</v>
      </c>
      <c r="BI65" s="23">
        <f t="shared" si="44"/>
        <v>50.41552786729342</v>
      </c>
      <c r="BJ65" s="23">
        <f t="shared" si="45"/>
        <v>2.7823811709620805</v>
      </c>
    </row>
    <row r="66" spans="1:62" s="3" customFormat="1" x14ac:dyDescent="0.2">
      <c r="A66" s="3" t="s">
        <v>11</v>
      </c>
      <c r="B66" s="3">
        <v>86.34</v>
      </c>
      <c r="C66" s="3" t="s">
        <v>140</v>
      </c>
      <c r="D66" s="3" t="s">
        <v>48</v>
      </c>
      <c r="E66" s="7">
        <v>14.2925410467963</v>
      </c>
      <c r="F66" s="7">
        <v>8.1759378092309394</v>
      </c>
      <c r="G66" s="3" t="s">
        <v>196</v>
      </c>
      <c r="H66" s="3" t="s">
        <v>197</v>
      </c>
      <c r="I66" s="7">
        <v>2.2165944799780801</v>
      </c>
      <c r="J66" s="7">
        <v>0.28976812027394799</v>
      </c>
      <c r="K66" s="7"/>
      <c r="L66" s="7"/>
      <c r="M66" s="7"/>
      <c r="N66" s="7"/>
      <c r="O66" s="7"/>
      <c r="P66" s="7">
        <v>12.7838239073753</v>
      </c>
      <c r="Q66" s="7">
        <v>0.34407442435622199</v>
      </c>
      <c r="R66" s="7"/>
      <c r="S66" s="7">
        <v>5.6160178035497701</v>
      </c>
      <c r="T66" s="7">
        <v>0.48041827976703599</v>
      </c>
      <c r="U66" s="7">
        <v>0.118786981329322</v>
      </c>
      <c r="V66" s="7">
        <v>0.168205366935581</v>
      </c>
      <c r="W66" s="7">
        <v>0.102818291634321</v>
      </c>
      <c r="X66" s="7"/>
      <c r="Y66" s="7"/>
      <c r="Z66" s="7"/>
      <c r="AA66" s="7">
        <v>11.4801950752735</v>
      </c>
      <c r="AB66" s="7">
        <v>0</v>
      </c>
      <c r="AC66" s="7">
        <v>0</v>
      </c>
      <c r="AD66" s="7"/>
      <c r="AE66" s="7"/>
      <c r="AF66" s="7">
        <f t="shared" si="30"/>
        <v>33.600702730473081</v>
      </c>
      <c r="AG66" s="7">
        <f t="shared" si="31"/>
        <v>17.576631158590306</v>
      </c>
      <c r="AH66" s="7">
        <f t="shared" si="32"/>
        <v>0.118786981329322</v>
      </c>
      <c r="AI66" s="7">
        <f t="shared" si="33"/>
        <v>2.9761282316666611</v>
      </c>
      <c r="AJ66" s="7"/>
      <c r="AK66" s="23">
        <f t="shared" si="46"/>
        <v>6.596869410019246</v>
      </c>
      <c r="AL66" s="23">
        <f t="shared" si="34"/>
        <v>0.86238708338427716</v>
      </c>
      <c r="AM66" s="23"/>
      <c r="AN66" s="23"/>
      <c r="AO66" s="23"/>
      <c r="AP66" s="23"/>
      <c r="AQ66" s="23"/>
      <c r="AR66" s="23">
        <f t="shared" si="35"/>
        <v>38.046299239394841</v>
      </c>
      <c r="AS66" s="23">
        <f t="shared" si="36"/>
        <v>1.0240096081210073</v>
      </c>
      <c r="AT66" s="23"/>
      <c r="AU66" s="23">
        <f t="shared" si="47"/>
        <v>16.713989134687065</v>
      </c>
      <c r="AV66" s="23">
        <f t="shared" si="37"/>
        <v>1.4297864054234082</v>
      </c>
      <c r="AW66" s="23">
        <f t="shared" si="38"/>
        <v>0.35352528868865579</v>
      </c>
      <c r="AX66" s="23">
        <f t="shared" si="39"/>
        <v>0.50060074125483256</v>
      </c>
      <c r="AY66" s="23">
        <f t="shared" si="40"/>
        <v>0.30600042046463882</v>
      </c>
      <c r="AZ66" s="23"/>
      <c r="BA66" s="23"/>
      <c r="BB66" s="23"/>
      <c r="BC66" s="23">
        <f t="shared" si="48"/>
        <v>34.166532668562034</v>
      </c>
      <c r="BD66" s="23"/>
      <c r="BE66" s="23"/>
      <c r="BF66" s="23"/>
      <c r="BG66" s="23"/>
      <c r="BH66" s="23">
        <f t="shared" si="43"/>
        <v>100</v>
      </c>
      <c r="BI66" s="23">
        <f t="shared" si="44"/>
        <v>52.310308208672502</v>
      </c>
      <c r="BJ66" s="23">
        <f t="shared" si="45"/>
        <v>0.35352528868865579</v>
      </c>
    </row>
    <row r="67" spans="1:62" s="3" customFormat="1" x14ac:dyDescent="0.2">
      <c r="A67" s="3" t="s">
        <v>11</v>
      </c>
      <c r="B67" s="3">
        <v>86.34</v>
      </c>
      <c r="C67" s="3" t="s">
        <v>140</v>
      </c>
      <c r="D67" s="3" t="s">
        <v>48</v>
      </c>
      <c r="E67" s="7">
        <v>0.46104971118697902</v>
      </c>
      <c r="F67" s="7">
        <v>0.96026008058960599</v>
      </c>
      <c r="I67" s="7"/>
      <c r="J67" s="7">
        <v>0.23843576200306399</v>
      </c>
      <c r="K67" s="7"/>
      <c r="L67" s="7"/>
      <c r="M67" s="7"/>
      <c r="N67" s="7"/>
      <c r="O67" s="7"/>
      <c r="P67" s="7">
        <v>10.674971342086801</v>
      </c>
      <c r="Q67" s="7">
        <v>0.14304232317954299</v>
      </c>
      <c r="R67" s="7">
        <v>0.14071143232285999</v>
      </c>
      <c r="S67" s="7"/>
      <c r="T67" s="7">
        <v>3.37360575795174</v>
      </c>
      <c r="U67" s="7">
        <v>0.187380064744502</v>
      </c>
      <c r="V67" s="7">
        <v>0.29493893962353501</v>
      </c>
      <c r="W67" s="7">
        <v>0.15896303812041901</v>
      </c>
      <c r="X67" s="7">
        <v>0.127159582916647</v>
      </c>
      <c r="Y67" s="7"/>
      <c r="Z67" s="7"/>
      <c r="AA67" s="7">
        <v>11.5811787545681</v>
      </c>
      <c r="AB67" s="7">
        <v>0</v>
      </c>
      <c r="AC67" s="7">
        <v>0</v>
      </c>
      <c r="AD67" s="7">
        <v>0.34674922935664698</v>
      </c>
      <c r="AE67" s="7"/>
      <c r="AF67" s="7">
        <f t="shared" si="30"/>
        <v>27.267136226873859</v>
      </c>
      <c r="AG67" s="7">
        <f t="shared" si="31"/>
        <v>15.0954959448427</v>
      </c>
      <c r="AH67" s="7">
        <f t="shared" si="32"/>
        <v>0.187380064744502</v>
      </c>
      <c r="AI67" s="7">
        <f t="shared" si="33"/>
        <v>3.6674185058510953</v>
      </c>
      <c r="AJ67" s="7"/>
      <c r="AK67" s="23"/>
      <c r="AL67" s="23">
        <f t="shared" si="34"/>
        <v>0.87444372602674425</v>
      </c>
      <c r="AM67" s="23"/>
      <c r="AN67" s="23"/>
      <c r="AO67" s="23"/>
      <c r="AP67" s="23"/>
      <c r="AQ67" s="23"/>
      <c r="AR67" s="23">
        <f t="shared" si="35"/>
        <v>39.149587449399235</v>
      </c>
      <c r="AS67" s="23">
        <f t="shared" si="36"/>
        <v>0.52459606314858909</v>
      </c>
      <c r="AT67" s="23">
        <f t="shared" ref="AT67:AT84" si="50">R67*AI67</f>
        <v>0.5160477108856707</v>
      </c>
      <c r="AU67" s="23"/>
      <c r="AV67" s="23">
        <f t="shared" si="37"/>
        <v>12.372424188158023</v>
      </c>
      <c r="AW67" s="23">
        <f t="shared" si="38"/>
        <v>0.68720111707156306</v>
      </c>
      <c r="AX67" s="23">
        <f t="shared" si="39"/>
        <v>1.0816645252714512</v>
      </c>
      <c r="AY67" s="23">
        <f t="shared" si="40"/>
        <v>0.58298398774913773</v>
      </c>
      <c r="AZ67" s="23">
        <f t="shared" ref="AZ67:AZ101" si="51">X67*AI67</f>
        <v>0.46634740758481802</v>
      </c>
      <c r="BA67" s="23"/>
      <c r="BB67" s="23"/>
      <c r="BC67" s="23">
        <f t="shared" si="48"/>
        <v>42.473029284072588</v>
      </c>
      <c r="BD67" s="23"/>
      <c r="BE67" s="23"/>
      <c r="BF67" s="23">
        <f t="shared" si="49"/>
        <v>1.271674540632173</v>
      </c>
      <c r="BG67" s="23"/>
      <c r="BH67" s="23">
        <f t="shared" si="43"/>
        <v>100</v>
      </c>
      <c r="BI67" s="23">
        <f t="shared" si="44"/>
        <v>55.361501183116282</v>
      </c>
      <c r="BJ67" s="23">
        <f t="shared" si="45"/>
        <v>0.68720111707156306</v>
      </c>
    </row>
    <row r="68" spans="1:62" s="3" customFormat="1" x14ac:dyDescent="0.2">
      <c r="A68" s="3" t="s">
        <v>11</v>
      </c>
      <c r="B68" s="3">
        <v>86.34</v>
      </c>
      <c r="C68" s="3" t="s">
        <v>140</v>
      </c>
      <c r="D68" s="3" t="s">
        <v>48</v>
      </c>
      <c r="E68" s="7">
        <v>0.46104971118697902</v>
      </c>
      <c r="F68" s="7">
        <v>0.96026008058960599</v>
      </c>
      <c r="I68" s="7"/>
      <c r="J68" s="7">
        <v>0.199833558872342</v>
      </c>
      <c r="K68" s="7"/>
      <c r="L68" s="7"/>
      <c r="M68" s="7"/>
      <c r="N68" s="7"/>
      <c r="O68" s="7"/>
      <c r="P68" s="7">
        <v>9.6683196723461204</v>
      </c>
      <c r="Q68" s="7">
        <v>0.16177463112398999</v>
      </c>
      <c r="R68" s="7">
        <v>0.17676389543339599</v>
      </c>
      <c r="S68" s="7">
        <v>9.2621735529974103E-2</v>
      </c>
      <c r="T68" s="7">
        <v>1.66755467653275</v>
      </c>
      <c r="U68" s="7">
        <v>0.107528048101813</v>
      </c>
      <c r="V68" s="7">
        <v>0.32016059849411199</v>
      </c>
      <c r="W68" s="7">
        <v>0.15083554899320001</v>
      </c>
      <c r="X68" s="7">
        <v>0.12701199157163501</v>
      </c>
      <c r="Y68" s="7"/>
      <c r="Z68" s="7"/>
      <c r="AA68" s="7">
        <v>10.8504921197891</v>
      </c>
      <c r="AB68" s="7">
        <v>0.47179921530187102</v>
      </c>
      <c r="AC68" s="7">
        <v>0</v>
      </c>
      <c r="AD68" s="7">
        <v>0.36724798846989898</v>
      </c>
      <c r="AE68" s="7"/>
      <c r="AF68" s="7">
        <f t="shared" si="30"/>
        <v>24.361943680560202</v>
      </c>
      <c r="AG68" s="7">
        <f t="shared" si="31"/>
        <v>12.787432427285221</v>
      </c>
      <c r="AH68" s="7">
        <f t="shared" si="32"/>
        <v>0.57932726340368401</v>
      </c>
      <c r="AI68" s="7">
        <f t="shared" si="33"/>
        <v>4.1047627936105835</v>
      </c>
      <c r="AJ68" s="7"/>
      <c r="AK68" s="23"/>
      <c r="AL68" s="23">
        <f t="shared" si="34"/>
        <v>0.82026935737397955</v>
      </c>
      <c r="AM68" s="23"/>
      <c r="AN68" s="23"/>
      <c r="AO68" s="23"/>
      <c r="AP68" s="23"/>
      <c r="AQ68" s="23"/>
      <c r="AR68" s="23">
        <f t="shared" si="35"/>
        <v>39.686158867779625</v>
      </c>
      <c r="AS68" s="23">
        <f t="shared" si="36"/>
        <v>0.66404648678783074</v>
      </c>
      <c r="AT68" s="23">
        <f t="shared" si="50"/>
        <v>0.72557386122867562</v>
      </c>
      <c r="AU68" s="23">
        <f t="shared" si="47"/>
        <v>0.38019025388307714</v>
      </c>
      <c r="AV68" s="23">
        <f t="shared" si="37"/>
        <v>6.8449163925429639</v>
      </c>
      <c r="AW68" s="23">
        <f t="shared" si="38"/>
        <v>0.44137713111789112</v>
      </c>
      <c r="AX68" s="23">
        <f t="shared" si="39"/>
        <v>1.3141833126787275</v>
      </c>
      <c r="AY68" s="23">
        <f t="shared" si="40"/>
        <v>0.61914414946111374</v>
      </c>
      <c r="AZ68" s="23">
        <f t="shared" si="51"/>
        <v>0.52135409734562843</v>
      </c>
      <c r="BA68" s="23"/>
      <c r="BB68" s="23"/>
      <c r="BC68" s="23">
        <f t="shared" si="48"/>
        <v>44.538696345675127</v>
      </c>
      <c r="BD68" s="23">
        <f t="shared" si="41"/>
        <v>1.9366238650257892</v>
      </c>
      <c r="BE68" s="23"/>
      <c r="BF68" s="23">
        <f t="shared" si="49"/>
        <v>1.5074658790995699</v>
      </c>
      <c r="BG68" s="23"/>
      <c r="BH68" s="23">
        <f t="shared" si="43"/>
        <v>100</v>
      </c>
      <c r="BI68" s="23">
        <f t="shared" si="44"/>
        <v>52.489376853329851</v>
      </c>
      <c r="BJ68" s="23">
        <f t="shared" si="45"/>
        <v>2.3780009961436805</v>
      </c>
    </row>
    <row r="69" spans="1:62" s="3" customFormat="1" x14ac:dyDescent="0.2">
      <c r="A69" s="3" t="s">
        <v>11</v>
      </c>
      <c r="B69" s="3">
        <v>86.34</v>
      </c>
      <c r="C69" s="3" t="s">
        <v>140</v>
      </c>
      <c r="D69" s="3" t="s">
        <v>48</v>
      </c>
      <c r="E69" s="7">
        <v>0.46104971118697902</v>
      </c>
      <c r="F69" s="7">
        <v>0.96026008058960599</v>
      </c>
      <c r="I69" s="7"/>
      <c r="J69" s="7">
        <v>0.220254296436906</v>
      </c>
      <c r="K69" s="7"/>
      <c r="L69" s="7"/>
      <c r="M69" s="7"/>
      <c r="N69" s="7"/>
      <c r="O69" s="7"/>
      <c r="P69" s="7">
        <v>8.2570515573024803</v>
      </c>
      <c r="Q69" s="7">
        <v>0.19475658191368</v>
      </c>
      <c r="R69" s="7">
        <v>0.15244325622916199</v>
      </c>
      <c r="S69" s="7">
        <v>0.10132463648915301</v>
      </c>
      <c r="T69" s="7">
        <v>0.94546219334006298</v>
      </c>
      <c r="U69" s="7">
        <v>0.11374902678653601</v>
      </c>
      <c r="V69" s="7">
        <v>0.238529313355684</v>
      </c>
      <c r="W69" s="7">
        <v>0.12589358957484401</v>
      </c>
      <c r="X69" s="7">
        <v>7.5598462717607604E-2</v>
      </c>
      <c r="Y69" s="7"/>
      <c r="Z69" s="7"/>
      <c r="AA69" s="7">
        <v>9.8338283598423004</v>
      </c>
      <c r="AB69" s="7">
        <v>0.45977225527167298</v>
      </c>
      <c r="AC69" s="7">
        <v>0</v>
      </c>
      <c r="AD69" s="7">
        <v>0.240189465694129</v>
      </c>
      <c r="AE69" s="7"/>
      <c r="AF69" s="7">
        <f t="shared" si="30"/>
        <v>20.958852994954221</v>
      </c>
      <c r="AG69" s="7">
        <f t="shared" si="31"/>
        <v>11.033058445900679</v>
      </c>
      <c r="AH69" s="7">
        <f t="shared" si="32"/>
        <v>0.57352128205820896</v>
      </c>
      <c r="AI69" s="7">
        <f t="shared" si="33"/>
        <v>4.7712534662118529</v>
      </c>
      <c r="AJ69" s="7"/>
      <c r="AK69" s="23"/>
      <c r="AL69" s="23">
        <f t="shared" si="34"/>
        <v>1.0508890753226408</v>
      </c>
      <c r="AM69" s="23"/>
      <c r="AN69" s="23"/>
      <c r="AO69" s="23"/>
      <c r="AP69" s="23"/>
      <c r="AQ69" s="23"/>
      <c r="AR69" s="23">
        <f t="shared" si="35"/>
        <v>39.396485863469437</v>
      </c>
      <c r="AS69" s="23">
        <f t="shared" si="36"/>
        <v>0.92923301652321832</v>
      </c>
      <c r="AT69" s="23">
        <f t="shared" si="50"/>
        <v>0.72734541468401082</v>
      </c>
      <c r="AU69" s="23">
        <f t="shared" si="47"/>
        <v>0.48344552306152727</v>
      </c>
      <c r="AV69" s="23">
        <f t="shared" si="37"/>
        <v>4.5110397671460367</v>
      </c>
      <c r="AW69" s="23">
        <f t="shared" si="38"/>
        <v>0.54272543833348486</v>
      </c>
      <c r="AX69" s="23">
        <f t="shared" si="39"/>
        <v>1.1380838131414406</v>
      </c>
      <c r="AY69" s="23">
        <f t="shared" si="40"/>
        <v>0.60067022563282679</v>
      </c>
      <c r="AZ69" s="23">
        <f t="shared" si="51"/>
        <v>0.36069942728167281</v>
      </c>
      <c r="BA69" s="23"/>
      <c r="BB69" s="23"/>
      <c r="BC69" s="23">
        <f t="shared" si="48"/>
        <v>46.919687648029999</v>
      </c>
      <c r="BD69" s="23">
        <f t="shared" si="41"/>
        <v>2.1936899666330105</v>
      </c>
      <c r="BE69" s="23"/>
      <c r="BF69" s="23">
        <f t="shared" si="49"/>
        <v>1.1460048207406859</v>
      </c>
      <c r="BG69" s="23"/>
      <c r="BH69" s="23">
        <f t="shared" si="43"/>
        <v>100</v>
      </c>
      <c r="BI69" s="23">
        <f t="shared" si="44"/>
        <v>52.641518352921572</v>
      </c>
      <c r="BJ69" s="23">
        <f t="shared" si="45"/>
        <v>2.736415404966495</v>
      </c>
    </row>
    <row r="70" spans="1:62" s="3" customFormat="1" x14ac:dyDescent="0.2">
      <c r="A70" s="3" t="s">
        <v>11</v>
      </c>
      <c r="B70" s="3">
        <v>86.34</v>
      </c>
      <c r="C70" s="3" t="s">
        <v>140</v>
      </c>
      <c r="D70" s="3" t="s">
        <v>48</v>
      </c>
      <c r="E70" s="7">
        <v>0.92209942237395703</v>
      </c>
      <c r="F70" s="7">
        <v>1.51829903748502</v>
      </c>
      <c r="I70" s="7">
        <v>5.2400637650862301E-2</v>
      </c>
      <c r="J70" s="7">
        <v>0.21939384751021901</v>
      </c>
      <c r="K70" s="7"/>
      <c r="L70" s="7"/>
      <c r="M70" s="7"/>
      <c r="N70" s="7"/>
      <c r="O70" s="7"/>
      <c r="P70" s="7">
        <v>2.5498883798718501</v>
      </c>
      <c r="Q70" s="7">
        <v>9.6916465554386405E-2</v>
      </c>
      <c r="R70" s="7"/>
      <c r="S70" s="7"/>
      <c r="T70" s="7">
        <v>2.2131897509098102</v>
      </c>
      <c r="U70" s="7"/>
      <c r="V70" s="7"/>
      <c r="W70" s="7">
        <v>9.3252595979720396E-2</v>
      </c>
      <c r="X70" s="7">
        <v>6.077695870772E-2</v>
      </c>
      <c r="Y70" s="7"/>
      <c r="Z70" s="7"/>
      <c r="AA70" s="7">
        <v>3.2212905585765799</v>
      </c>
      <c r="AB70" s="7">
        <v>0.60357446782290902</v>
      </c>
      <c r="AC70" s="7">
        <v>0</v>
      </c>
      <c r="AD70" s="7"/>
      <c r="AE70" s="7"/>
      <c r="AF70" s="7">
        <f t="shared" si="30"/>
        <v>9.1106836625840586</v>
      </c>
      <c r="AG70" s="7">
        <f t="shared" si="31"/>
        <v>5.43448030948639</v>
      </c>
      <c r="AH70" s="7">
        <f t="shared" si="32"/>
        <v>0.60357446782290902</v>
      </c>
      <c r="AI70" s="7">
        <f t="shared" si="33"/>
        <v>10.976124701890599</v>
      </c>
      <c r="AJ70" s="7"/>
      <c r="AK70" s="23">
        <f t="shared" si="46"/>
        <v>0.57515593331444825</v>
      </c>
      <c r="AL70" s="23">
        <f t="shared" si="34"/>
        <v>2.408094229099734</v>
      </c>
      <c r="AM70" s="23"/>
      <c r="AN70" s="23"/>
      <c r="AO70" s="23"/>
      <c r="AP70" s="23"/>
      <c r="AQ70" s="23"/>
      <c r="AR70" s="23">
        <f t="shared" si="35"/>
        <v>27.987892833375213</v>
      </c>
      <c r="AS70" s="23">
        <f t="shared" si="36"/>
        <v>1.0637672115914301</v>
      </c>
      <c r="AT70" s="23"/>
      <c r="AU70" s="23"/>
      <c r="AV70" s="23">
        <f t="shared" si="37"/>
        <v>24.29224669493227</v>
      </c>
      <c r="AW70" s="23">
        <f t="shared" si="38"/>
        <v>0</v>
      </c>
      <c r="AX70" s="23"/>
      <c r="AY70" s="23">
        <f t="shared" si="40"/>
        <v>1.0235521222484329</v>
      </c>
      <c r="AZ70" s="23">
        <f t="shared" si="51"/>
        <v>0.66709547777759048</v>
      </c>
      <c r="BA70" s="23"/>
      <c r="BB70" s="23"/>
      <c r="BC70" s="23">
        <f t="shared" si="48"/>
        <v>35.357286871959367</v>
      </c>
      <c r="BD70" s="23">
        <f t="shared" si="41"/>
        <v>6.6249086257015044</v>
      </c>
      <c r="BE70" s="23"/>
      <c r="BF70" s="23"/>
      <c r="BG70" s="23"/>
      <c r="BH70" s="23">
        <f t="shared" si="43"/>
        <v>100</v>
      </c>
      <c r="BI70" s="23">
        <f t="shared" si="44"/>
        <v>59.649533566891634</v>
      </c>
      <c r="BJ70" s="23">
        <f t="shared" si="45"/>
        <v>6.6249086257015044</v>
      </c>
    </row>
    <row r="71" spans="1:62" s="3" customFormat="1" x14ac:dyDescent="0.2">
      <c r="A71" s="3" t="s">
        <v>11</v>
      </c>
      <c r="B71" s="3">
        <v>86.34</v>
      </c>
      <c r="C71" s="3" t="s">
        <v>140</v>
      </c>
      <c r="D71" s="3" t="s">
        <v>48</v>
      </c>
      <c r="E71" s="7">
        <v>0.46104971118697902</v>
      </c>
      <c r="F71" s="7">
        <v>0.96026008058960599</v>
      </c>
      <c r="G71" s="3" t="s">
        <v>198</v>
      </c>
      <c r="H71" s="3" t="s">
        <v>199</v>
      </c>
      <c r="I71" s="7"/>
      <c r="J71" s="7">
        <v>0.54979980923235405</v>
      </c>
      <c r="K71" s="7"/>
      <c r="L71" s="7"/>
      <c r="M71" s="7"/>
      <c r="N71" s="7"/>
      <c r="O71" s="7"/>
      <c r="P71" s="7">
        <v>3.2443594187498102</v>
      </c>
      <c r="Q71" s="7">
        <v>0</v>
      </c>
      <c r="R71" s="7"/>
      <c r="S71" s="7"/>
      <c r="T71" s="7">
        <v>15.306393802165999</v>
      </c>
      <c r="U71" s="7">
        <v>0.65978262573480595</v>
      </c>
      <c r="V71" s="7"/>
      <c r="W71" s="7">
        <v>2.6409838348627099</v>
      </c>
      <c r="X71" s="7">
        <v>0.76081543229520299</v>
      </c>
      <c r="Y71" s="7"/>
      <c r="Z71" s="7"/>
      <c r="AA71" s="7"/>
      <c r="AB71" s="7">
        <v>0</v>
      </c>
      <c r="AC71" s="7">
        <v>0</v>
      </c>
      <c r="AD71" s="7"/>
      <c r="AE71" s="7"/>
      <c r="AF71" s="7">
        <f t="shared" si="30"/>
        <v>23.162134923040881</v>
      </c>
      <c r="AG71" s="7">
        <f t="shared" si="31"/>
        <v>15.306393802165999</v>
      </c>
      <c r="AH71" s="7">
        <f t="shared" si="32"/>
        <v>0.65978262573480595</v>
      </c>
      <c r="AI71" s="7">
        <f t="shared" si="33"/>
        <v>4.3173913083687072</v>
      </c>
      <c r="AJ71" s="7"/>
      <c r="AK71" s="23"/>
      <c r="AL71" s="23">
        <f t="shared" si="34"/>
        <v>2.3737009177225388</v>
      </c>
      <c r="AM71" s="23"/>
      <c r="AN71" s="23"/>
      <c r="AO71" s="23"/>
      <c r="AP71" s="23"/>
      <c r="AQ71" s="23"/>
      <c r="AR71" s="23">
        <f t="shared" si="35"/>
        <v>14.007169155734582</v>
      </c>
      <c r="AS71" s="23"/>
      <c r="AT71" s="23"/>
      <c r="AU71" s="23"/>
      <c r="AV71" s="23">
        <f t="shared" si="37"/>
        <v>66.083691563940135</v>
      </c>
      <c r="AW71" s="23">
        <f t="shared" si="38"/>
        <v>2.8485397737601348</v>
      </c>
      <c r="AX71" s="23"/>
      <c r="AY71" s="23">
        <f t="shared" si="40"/>
        <v>11.402160654178521</v>
      </c>
      <c r="AZ71" s="23">
        <f t="shared" si="51"/>
        <v>3.2847379346640899</v>
      </c>
      <c r="BA71" s="23"/>
      <c r="BB71" s="23"/>
      <c r="BC71" s="23"/>
      <c r="BD71" s="23"/>
      <c r="BE71" s="23"/>
      <c r="BF71" s="23"/>
      <c r="BG71" s="23"/>
      <c r="BH71" s="23">
        <f t="shared" si="43"/>
        <v>100</v>
      </c>
      <c r="BI71" s="23">
        <f t="shared" si="44"/>
        <v>66.083691563940135</v>
      </c>
      <c r="BJ71" s="23">
        <f t="shared" si="45"/>
        <v>2.8485397737601348</v>
      </c>
    </row>
    <row r="72" spans="1:62" s="3" customFormat="1" x14ac:dyDescent="0.2">
      <c r="A72" s="3" t="s">
        <v>11</v>
      </c>
      <c r="B72" s="3">
        <v>86.34</v>
      </c>
      <c r="C72" s="3" t="s">
        <v>140</v>
      </c>
      <c r="D72" s="3" t="s">
        <v>48</v>
      </c>
      <c r="E72" s="7">
        <v>0.46104971118697902</v>
      </c>
      <c r="F72" s="7">
        <v>0.96026008058960599</v>
      </c>
      <c r="G72" s="3" t="s">
        <v>187</v>
      </c>
      <c r="H72" s="3" t="s">
        <v>188</v>
      </c>
      <c r="I72" s="7"/>
      <c r="J72" s="7">
        <v>0.10206284932792201</v>
      </c>
      <c r="K72" s="7"/>
      <c r="L72" s="7"/>
      <c r="M72" s="7"/>
      <c r="N72" s="7"/>
      <c r="O72" s="7"/>
      <c r="P72" s="7">
        <v>7.4229620397090903</v>
      </c>
      <c r="Q72" s="7">
        <v>0.14063782291486901</v>
      </c>
      <c r="R72" s="7"/>
      <c r="S72" s="7"/>
      <c r="T72" s="7">
        <v>31.714129447937001</v>
      </c>
      <c r="U72" s="7">
        <v>0.86351661011576697</v>
      </c>
      <c r="V72" s="7">
        <v>0.38982981350272899</v>
      </c>
      <c r="W72" s="7">
        <v>1.54933044686913</v>
      </c>
      <c r="X72" s="7">
        <v>0</v>
      </c>
      <c r="Y72" s="7"/>
      <c r="Z72" s="7"/>
      <c r="AA72" s="7"/>
      <c r="AB72" s="7">
        <v>0.492151314392686</v>
      </c>
      <c r="AC72" s="7">
        <v>0</v>
      </c>
      <c r="AD72" s="7"/>
      <c r="AE72" s="7"/>
      <c r="AF72" s="7">
        <f t="shared" si="30"/>
        <v>42.674620344769188</v>
      </c>
      <c r="AG72" s="7">
        <f t="shared" si="31"/>
        <v>31.714129447937001</v>
      </c>
      <c r="AH72" s="7">
        <f t="shared" si="32"/>
        <v>1.3556679245084529</v>
      </c>
      <c r="AI72" s="7">
        <f t="shared" si="33"/>
        <v>2.3433131728436671</v>
      </c>
      <c r="AJ72" s="7"/>
      <c r="AK72" s="23"/>
      <c r="AL72" s="23">
        <f t="shared" si="34"/>
        <v>0.23916521928807805</v>
      </c>
      <c r="AM72" s="23"/>
      <c r="AN72" s="23"/>
      <c r="AO72" s="23"/>
      <c r="AP72" s="23"/>
      <c r="AQ72" s="23"/>
      <c r="AR72" s="23">
        <f t="shared" si="35"/>
        <v>17.394324729168808</v>
      </c>
      <c r="AS72" s="23">
        <f t="shared" si="36"/>
        <v>0.32955846303646752</v>
      </c>
      <c r="AT72" s="23"/>
      <c r="AU72" s="23"/>
      <c r="AV72" s="23">
        <f t="shared" si="37"/>
        <v>74.316137300620028</v>
      </c>
      <c r="AW72" s="23">
        <f t="shared" si="38"/>
        <v>2.0234898474535856</v>
      </c>
      <c r="AX72" s="23">
        <f t="shared" si="39"/>
        <v>0.91349333714813497</v>
      </c>
      <c r="AY72" s="23">
        <f t="shared" si="40"/>
        <v>3.6305664452361976</v>
      </c>
      <c r="AZ72" s="23"/>
      <c r="BA72" s="23"/>
      <c r="BB72" s="23"/>
      <c r="BC72" s="23"/>
      <c r="BD72" s="23">
        <f t="shared" si="41"/>
        <v>1.1532646580487063</v>
      </c>
      <c r="BE72" s="23"/>
      <c r="BF72" s="23"/>
      <c r="BG72" s="23"/>
      <c r="BH72" s="23">
        <f t="shared" si="43"/>
        <v>100</v>
      </c>
      <c r="BI72" s="23">
        <f t="shared" si="44"/>
        <v>74.316137300620028</v>
      </c>
      <c r="BJ72" s="23">
        <f t="shared" si="45"/>
        <v>3.1767545055022919</v>
      </c>
    </row>
    <row r="73" spans="1:62" s="3" customFormat="1" x14ac:dyDescent="0.2">
      <c r="A73" s="3" t="s">
        <v>11</v>
      </c>
      <c r="B73" s="3">
        <v>86.34</v>
      </c>
      <c r="C73" s="3" t="s">
        <v>140</v>
      </c>
      <c r="D73" s="3" t="s">
        <v>48</v>
      </c>
      <c r="E73" s="7">
        <v>1.38314913356094</v>
      </c>
      <c r="F73" s="7">
        <v>2.1471990905493299</v>
      </c>
      <c r="G73" s="3" t="s">
        <v>198</v>
      </c>
      <c r="H73" s="3" t="s">
        <v>199</v>
      </c>
      <c r="I73" s="7"/>
      <c r="J73" s="7">
        <v>0.53583411499857903</v>
      </c>
      <c r="K73" s="7"/>
      <c r="L73" s="7"/>
      <c r="M73" s="7"/>
      <c r="N73" s="7"/>
      <c r="O73" s="7"/>
      <c r="P73" s="7">
        <v>3.24803590774536</v>
      </c>
      <c r="Q73" s="7">
        <v>0</v>
      </c>
      <c r="R73" s="7"/>
      <c r="S73" s="7"/>
      <c r="T73" s="7">
        <v>17.410847544670101</v>
      </c>
      <c r="U73" s="7">
        <v>0.73418002575635899</v>
      </c>
      <c r="V73" s="7"/>
      <c r="W73" s="7">
        <v>2.8473773971199998</v>
      </c>
      <c r="X73" s="7">
        <v>0.866387039422989</v>
      </c>
      <c r="Y73" s="7"/>
      <c r="Z73" s="7"/>
      <c r="AA73" s="7"/>
      <c r="AB73" s="7">
        <v>0.123699335381389</v>
      </c>
      <c r="AC73" s="7">
        <v>0</v>
      </c>
      <c r="AD73" s="7"/>
      <c r="AE73" s="7"/>
      <c r="AF73" s="7">
        <f t="shared" si="30"/>
        <v>25.766361365094777</v>
      </c>
      <c r="AG73" s="7">
        <f t="shared" si="31"/>
        <v>17.410847544670101</v>
      </c>
      <c r="AH73" s="7">
        <f t="shared" si="32"/>
        <v>0.85787936113774799</v>
      </c>
      <c r="AI73" s="7">
        <f t="shared" si="33"/>
        <v>3.8810291675668336</v>
      </c>
      <c r="AJ73" s="7"/>
      <c r="AK73" s="23"/>
      <c r="AL73" s="23">
        <f t="shared" si="34"/>
        <v>2.0795878292868459</v>
      </c>
      <c r="AM73" s="23"/>
      <c r="AN73" s="23"/>
      <c r="AO73" s="23"/>
      <c r="AP73" s="23"/>
      <c r="AQ73" s="23"/>
      <c r="AR73" s="23">
        <f t="shared" si="35"/>
        <v>12.605722095264159</v>
      </c>
      <c r="AS73" s="23"/>
      <c r="AT73" s="23"/>
      <c r="AU73" s="23"/>
      <c r="AV73" s="23">
        <f t="shared" si="37"/>
        <v>67.572007152924058</v>
      </c>
      <c r="AW73" s="23">
        <f t="shared" si="38"/>
        <v>2.8493740942053982</v>
      </c>
      <c r="AX73" s="23"/>
      <c r="AY73" s="23">
        <f t="shared" si="40"/>
        <v>11.050754729293251</v>
      </c>
      <c r="AZ73" s="23">
        <f t="shared" si="51"/>
        <v>3.3624733704024963</v>
      </c>
      <c r="BA73" s="23"/>
      <c r="BB73" s="23"/>
      <c r="BC73" s="23"/>
      <c r="BD73" s="23">
        <f t="shared" si="41"/>
        <v>0.48008072862380269</v>
      </c>
      <c r="BE73" s="23"/>
      <c r="BF73" s="23"/>
      <c r="BG73" s="23"/>
      <c r="BH73" s="23">
        <f t="shared" si="43"/>
        <v>100</v>
      </c>
      <c r="BI73" s="23">
        <f t="shared" si="44"/>
        <v>67.572007152924058</v>
      </c>
      <c r="BJ73" s="23">
        <f t="shared" si="45"/>
        <v>3.3294548228292009</v>
      </c>
    </row>
    <row r="74" spans="1:62" s="3" customFormat="1" x14ac:dyDescent="0.2">
      <c r="A74" s="3" t="s">
        <v>11</v>
      </c>
      <c r="B74" s="3">
        <v>86.34</v>
      </c>
      <c r="C74" s="3" t="s">
        <v>140</v>
      </c>
      <c r="D74" s="3" t="s">
        <v>48</v>
      </c>
      <c r="E74" s="7">
        <v>0.92209942237395703</v>
      </c>
      <c r="F74" s="7">
        <v>1.51829903748502</v>
      </c>
      <c r="G74" s="3" t="s">
        <v>198</v>
      </c>
      <c r="H74" s="3" t="s">
        <v>199</v>
      </c>
      <c r="I74" s="7"/>
      <c r="J74" s="7">
        <v>0.75298962183296703</v>
      </c>
      <c r="K74" s="7"/>
      <c r="L74" s="7"/>
      <c r="M74" s="7"/>
      <c r="N74" s="7"/>
      <c r="O74" s="7"/>
      <c r="P74" s="7">
        <v>2.1883837878704102</v>
      </c>
      <c r="Q74" s="7">
        <v>0.14742168132215699</v>
      </c>
      <c r="R74" s="7"/>
      <c r="S74" s="7"/>
      <c r="T74" s="7">
        <v>15.6174227595329</v>
      </c>
      <c r="U74" s="7">
        <v>0.63070617616176605</v>
      </c>
      <c r="V74" s="7"/>
      <c r="W74" s="7">
        <v>2.4695543572306602</v>
      </c>
      <c r="X74" s="7">
        <v>0.94148470088839498</v>
      </c>
      <c r="Y74" s="7"/>
      <c r="Z74" s="7"/>
      <c r="AA74" s="7"/>
      <c r="AB74" s="7">
        <v>0</v>
      </c>
      <c r="AC74" s="7">
        <v>0</v>
      </c>
      <c r="AD74" s="7"/>
      <c r="AE74" s="7"/>
      <c r="AF74" s="7">
        <f t="shared" si="30"/>
        <v>22.747963084839256</v>
      </c>
      <c r="AG74" s="7">
        <f t="shared" si="31"/>
        <v>15.6174227595329</v>
      </c>
      <c r="AH74" s="7">
        <f t="shared" si="32"/>
        <v>0.63070617616176605</v>
      </c>
      <c r="AI74" s="7">
        <f t="shared" si="33"/>
        <v>4.3959979901078086</v>
      </c>
      <c r="AJ74" s="7"/>
      <c r="AK74" s="23"/>
      <c r="AL74" s="23">
        <f t="shared" si="34"/>
        <v>3.3101408641497621</v>
      </c>
      <c r="AM74" s="23"/>
      <c r="AN74" s="23"/>
      <c r="AO74" s="23"/>
      <c r="AP74" s="23"/>
      <c r="AQ74" s="23"/>
      <c r="AR74" s="23">
        <f t="shared" si="35"/>
        <v>9.6201307330628367</v>
      </c>
      <c r="AS74" s="23">
        <f t="shared" si="36"/>
        <v>0.64806541479051605</v>
      </c>
      <c r="AT74" s="23"/>
      <c r="AU74" s="23"/>
      <c r="AV74" s="23">
        <f t="shared" si="37"/>
        <v>68.654159061570567</v>
      </c>
      <c r="AW74" s="23">
        <f t="shared" si="38"/>
        <v>2.772583082755705</v>
      </c>
      <c r="AX74" s="23"/>
      <c r="AY74" s="23">
        <f t="shared" si="40"/>
        <v>10.856155990847963</v>
      </c>
      <c r="AZ74" s="23">
        <f t="shared" si="51"/>
        <v>4.1387648528226357</v>
      </c>
      <c r="BA74" s="23"/>
      <c r="BB74" s="23"/>
      <c r="BC74" s="23"/>
      <c r="BD74" s="23"/>
      <c r="BE74" s="23"/>
      <c r="BF74" s="23"/>
      <c r="BG74" s="23"/>
      <c r="BH74" s="23">
        <f t="shared" si="43"/>
        <v>100</v>
      </c>
      <c r="BI74" s="23">
        <f t="shared" si="44"/>
        <v>68.654159061570567</v>
      </c>
      <c r="BJ74" s="23">
        <f t="shared" si="45"/>
        <v>2.772583082755705</v>
      </c>
    </row>
    <row r="75" spans="1:62" s="3" customFormat="1" x14ac:dyDescent="0.2">
      <c r="A75" s="3" t="s">
        <v>11</v>
      </c>
      <c r="B75" s="3">
        <v>86.34</v>
      </c>
      <c r="C75" s="3" t="s">
        <v>140</v>
      </c>
      <c r="D75" s="3" t="s">
        <v>48</v>
      </c>
      <c r="E75" s="7">
        <v>0.46104971118697902</v>
      </c>
      <c r="F75" s="7">
        <v>0.96026008058960599</v>
      </c>
      <c r="G75" s="3" t="s">
        <v>198</v>
      </c>
      <c r="H75" s="3" t="s">
        <v>199</v>
      </c>
      <c r="I75" s="7"/>
      <c r="J75" s="7">
        <v>0.72090742178261302</v>
      </c>
      <c r="K75" s="7"/>
      <c r="L75" s="7"/>
      <c r="M75" s="7"/>
      <c r="N75" s="7"/>
      <c r="O75" s="7"/>
      <c r="P75" s="7">
        <v>2.49199476093054</v>
      </c>
      <c r="Q75" s="7"/>
      <c r="R75" s="7"/>
      <c r="S75" s="7"/>
      <c r="T75" s="7">
        <v>16.318953037261998</v>
      </c>
      <c r="U75" s="7">
        <v>0.67213131114840496</v>
      </c>
      <c r="V75" s="7"/>
      <c r="W75" s="7">
        <v>2.8077827766537702</v>
      </c>
      <c r="X75" s="7">
        <v>0.75541059486567996</v>
      </c>
      <c r="Y75" s="7"/>
      <c r="Z75" s="7"/>
      <c r="AA75" s="7"/>
      <c r="AB75" s="7">
        <v>0</v>
      </c>
      <c r="AC75" s="7">
        <v>0</v>
      </c>
      <c r="AD75" s="7"/>
      <c r="AE75" s="7"/>
      <c r="AF75" s="7">
        <f t="shared" si="30"/>
        <v>23.767179902643004</v>
      </c>
      <c r="AG75" s="7">
        <f t="shared" si="31"/>
        <v>16.318953037261998</v>
      </c>
      <c r="AH75" s="7">
        <f t="shared" si="32"/>
        <v>0.67213131114840496</v>
      </c>
      <c r="AI75" s="7">
        <f t="shared" si="33"/>
        <v>4.2074827728669488</v>
      </c>
      <c r="AJ75" s="7"/>
      <c r="AK75" s="23"/>
      <c r="AL75" s="23">
        <f t="shared" si="34"/>
        <v>3.0332055579822716</v>
      </c>
      <c r="AM75" s="23"/>
      <c r="AN75" s="23"/>
      <c r="AO75" s="23"/>
      <c r="AP75" s="23"/>
      <c r="AQ75" s="23"/>
      <c r="AR75" s="23">
        <f t="shared" si="35"/>
        <v>10.485025026689938</v>
      </c>
      <c r="AS75" s="23"/>
      <c r="AT75" s="23"/>
      <c r="AU75" s="23"/>
      <c r="AV75" s="23">
        <f t="shared" si="37"/>
        <v>68.661713775504623</v>
      </c>
      <c r="AW75" s="23">
        <f t="shared" si="38"/>
        <v>2.8279809127613889</v>
      </c>
      <c r="AX75" s="23"/>
      <c r="AY75" s="23">
        <f t="shared" si="40"/>
        <v>11.813697662723266</v>
      </c>
      <c r="AZ75" s="23">
        <f t="shared" si="51"/>
        <v>3.1783770643385223</v>
      </c>
      <c r="BA75" s="23"/>
      <c r="BB75" s="23"/>
      <c r="BC75" s="23"/>
      <c r="BD75" s="23"/>
      <c r="BE75" s="23"/>
      <c r="BF75" s="23"/>
      <c r="BG75" s="23"/>
      <c r="BH75" s="23">
        <f t="shared" si="43"/>
        <v>100</v>
      </c>
      <c r="BI75" s="23">
        <f t="shared" si="44"/>
        <v>68.661713775504623</v>
      </c>
      <c r="BJ75" s="23">
        <f t="shared" si="45"/>
        <v>2.8279809127613889</v>
      </c>
    </row>
    <row r="76" spans="1:62" s="3" customFormat="1" x14ac:dyDescent="0.2">
      <c r="A76" s="3" t="s">
        <v>11</v>
      </c>
      <c r="B76" s="3">
        <v>86.34</v>
      </c>
      <c r="C76" s="3" t="s">
        <v>140</v>
      </c>
      <c r="D76" s="3" t="s">
        <v>48</v>
      </c>
      <c r="E76" s="7">
        <v>0.46104971118697902</v>
      </c>
      <c r="F76" s="7">
        <v>0.96026008058960599</v>
      </c>
      <c r="G76" s="3" t="s">
        <v>198</v>
      </c>
      <c r="H76" s="3" t="s">
        <v>199</v>
      </c>
      <c r="I76" s="7"/>
      <c r="J76" s="7">
        <v>0.79459547996520996</v>
      </c>
      <c r="K76" s="7"/>
      <c r="L76" s="7"/>
      <c r="M76" s="7"/>
      <c r="N76" s="7"/>
      <c r="O76" s="7"/>
      <c r="P76" s="7">
        <v>2.4807374924421302</v>
      </c>
      <c r="Q76" s="7"/>
      <c r="R76" s="7"/>
      <c r="S76" s="7"/>
      <c r="T76" s="7">
        <v>16.436769068241102</v>
      </c>
      <c r="U76" s="7">
        <v>0.69316807202994801</v>
      </c>
      <c r="V76" s="7"/>
      <c r="W76" s="7">
        <v>2.79407165944576</v>
      </c>
      <c r="X76" s="7">
        <v>0.76182964257895902</v>
      </c>
      <c r="Y76" s="7"/>
      <c r="Z76" s="7"/>
      <c r="AA76" s="7"/>
      <c r="AB76" s="7">
        <v>0</v>
      </c>
      <c r="AC76" s="7">
        <v>0</v>
      </c>
      <c r="AD76" s="7"/>
      <c r="AE76" s="7"/>
      <c r="AF76" s="7">
        <f t="shared" si="30"/>
        <v>23.961171414703109</v>
      </c>
      <c r="AG76" s="7">
        <f t="shared" si="31"/>
        <v>16.436769068241102</v>
      </c>
      <c r="AH76" s="7">
        <f t="shared" si="32"/>
        <v>0.69316807202994801</v>
      </c>
      <c r="AI76" s="7">
        <f t="shared" si="33"/>
        <v>4.1734186642743918</v>
      </c>
      <c r="AJ76" s="7"/>
      <c r="AK76" s="23"/>
      <c r="AL76" s="23">
        <f t="shared" si="34"/>
        <v>3.3161796066348757</v>
      </c>
      <c r="AM76" s="23"/>
      <c r="AN76" s="23"/>
      <c r="AO76" s="23"/>
      <c r="AP76" s="23"/>
      <c r="AQ76" s="23"/>
      <c r="AR76" s="23">
        <f t="shared" si="35"/>
        <v>10.353156152123239</v>
      </c>
      <c r="AS76" s="23"/>
      <c r="AT76" s="23"/>
      <c r="AU76" s="23"/>
      <c r="AV76" s="23">
        <f t="shared" si="37"/>
        <v>68.597518809765418</v>
      </c>
      <c r="AW76" s="23">
        <f t="shared" si="38"/>
        <v>2.8928805692888808</v>
      </c>
      <c r="AX76" s="23"/>
      <c r="AY76" s="23">
        <f t="shared" si="40"/>
        <v>11.660830812851056</v>
      </c>
      <c r="AZ76" s="23">
        <f t="shared" si="51"/>
        <v>3.1794340493365163</v>
      </c>
      <c r="BA76" s="23"/>
      <c r="BB76" s="23"/>
      <c r="BC76" s="23"/>
      <c r="BD76" s="23"/>
      <c r="BE76" s="23"/>
      <c r="BF76" s="23"/>
      <c r="BG76" s="23"/>
      <c r="BH76" s="23">
        <f t="shared" si="43"/>
        <v>99.999999999999986</v>
      </c>
      <c r="BI76" s="23">
        <f t="shared" si="44"/>
        <v>68.597518809765418</v>
      </c>
      <c r="BJ76" s="23">
        <f t="shared" si="45"/>
        <v>2.8928805692888808</v>
      </c>
    </row>
    <row r="77" spans="1:62" s="3" customFormat="1" x14ac:dyDescent="0.2">
      <c r="A77" s="3" t="s">
        <v>11</v>
      </c>
      <c r="B77" s="3">
        <v>86.34</v>
      </c>
      <c r="C77" s="3" t="s">
        <v>140</v>
      </c>
      <c r="D77" s="3" t="s">
        <v>48</v>
      </c>
      <c r="E77" s="7">
        <v>0.46104971118697902</v>
      </c>
      <c r="F77" s="7">
        <v>0.96026008058960599</v>
      </c>
      <c r="G77" s="3" t="s">
        <v>153</v>
      </c>
      <c r="H77" s="3" t="s">
        <v>154</v>
      </c>
      <c r="I77" s="7"/>
      <c r="J77" s="7">
        <v>0.293282303027809</v>
      </c>
      <c r="K77" s="7"/>
      <c r="L77" s="7"/>
      <c r="M77" s="7"/>
      <c r="N77" s="7"/>
      <c r="O77" s="7"/>
      <c r="P77" s="7">
        <v>5.2757222205400502</v>
      </c>
      <c r="Q77" s="7">
        <v>0.12386779999360401</v>
      </c>
      <c r="R77" s="7"/>
      <c r="S77" s="7"/>
      <c r="T77" s="7">
        <v>20.711605250835401</v>
      </c>
      <c r="U77" s="7">
        <v>0.79797012731432904</v>
      </c>
      <c r="V77" s="7">
        <v>0.108823319897056</v>
      </c>
      <c r="W77" s="7">
        <v>1.06975585222244</v>
      </c>
      <c r="X77" s="7">
        <v>1.13504324108362</v>
      </c>
      <c r="Y77" s="7"/>
      <c r="Z77" s="7"/>
      <c r="AA77" s="7">
        <v>0.541240209713578</v>
      </c>
      <c r="AB77" s="7">
        <v>0.14321937924250999</v>
      </c>
      <c r="AC77" s="7">
        <v>0</v>
      </c>
      <c r="AD77" s="7"/>
      <c r="AE77" s="7"/>
      <c r="AF77" s="7">
        <f t="shared" si="30"/>
        <v>30.200529703870394</v>
      </c>
      <c r="AG77" s="7">
        <f t="shared" si="31"/>
        <v>21.252845460548979</v>
      </c>
      <c r="AH77" s="7">
        <f t="shared" si="32"/>
        <v>0.94118950655683897</v>
      </c>
      <c r="AI77" s="7">
        <f t="shared" si="33"/>
        <v>3.3112002001469647</v>
      </c>
      <c r="AJ77" s="7"/>
      <c r="AK77" s="23"/>
      <c r="AL77" s="23">
        <f t="shared" si="34"/>
        <v>0.97111642048524394</v>
      </c>
      <c r="AM77" s="23"/>
      <c r="AN77" s="23"/>
      <c r="AO77" s="23"/>
      <c r="AP77" s="23"/>
      <c r="AQ77" s="23"/>
      <c r="AR77" s="23">
        <f t="shared" si="35"/>
        <v>17.468972472572002</v>
      </c>
      <c r="AS77" s="23">
        <f t="shared" si="36"/>
        <v>0.41015108413058576</v>
      </c>
      <c r="AT77" s="23"/>
      <c r="AU77" s="23"/>
      <c r="AV77" s="23">
        <f t="shared" si="37"/>
        <v>68.580271451931111</v>
      </c>
      <c r="AW77" s="23">
        <f t="shared" si="38"/>
        <v>2.6422388452745054</v>
      </c>
      <c r="AX77" s="23">
        <f t="shared" si="39"/>
        <v>0.36033579862378901</v>
      </c>
      <c r="AY77" s="23">
        <f t="shared" si="40"/>
        <v>3.5421757919873298</v>
      </c>
      <c r="AZ77" s="23">
        <f t="shared" si="51"/>
        <v>3.7583554070515421</v>
      </c>
      <c r="BA77" s="23"/>
      <c r="BB77" s="23"/>
      <c r="BC77" s="23">
        <f t="shared" si="48"/>
        <v>1.7921546907311847</v>
      </c>
      <c r="BD77" s="23">
        <f t="shared" si="41"/>
        <v>0.47422803721272311</v>
      </c>
      <c r="BE77" s="23"/>
      <c r="BF77" s="23"/>
      <c r="BG77" s="23"/>
      <c r="BH77" s="23">
        <f t="shared" si="43"/>
        <v>100</v>
      </c>
      <c r="BI77" s="23">
        <f t="shared" si="44"/>
        <v>70.372426142662292</v>
      </c>
      <c r="BJ77" s="23">
        <f t="shared" si="45"/>
        <v>3.1164668824872281</v>
      </c>
    </row>
    <row r="78" spans="1:62" s="3" customFormat="1" x14ac:dyDescent="0.2">
      <c r="A78" s="3" t="s">
        <v>11</v>
      </c>
      <c r="B78" s="3">
        <v>86.34</v>
      </c>
      <c r="C78" s="3" t="s">
        <v>140</v>
      </c>
      <c r="D78" s="3" t="s">
        <v>48</v>
      </c>
      <c r="E78" s="7">
        <v>0.46104971118697902</v>
      </c>
      <c r="F78" s="7">
        <v>0.96026008058960599</v>
      </c>
      <c r="I78" s="7"/>
      <c r="J78" s="7">
        <v>0.78774699941277504</v>
      </c>
      <c r="K78" s="7"/>
      <c r="L78" s="7"/>
      <c r="M78" s="7"/>
      <c r="N78" s="7"/>
      <c r="O78" s="7"/>
      <c r="P78" s="7">
        <v>2.5456881150603299</v>
      </c>
      <c r="Q78" s="7"/>
      <c r="R78" s="7"/>
      <c r="S78" s="7"/>
      <c r="T78" s="7">
        <v>16.544577479362498</v>
      </c>
      <c r="U78" s="7">
        <v>0.68449499085545495</v>
      </c>
      <c r="V78" s="7"/>
      <c r="W78" s="7">
        <v>2.8422739356756201</v>
      </c>
      <c r="X78" s="7">
        <v>0.85043273866176605</v>
      </c>
      <c r="Y78" s="7"/>
      <c r="Z78" s="7"/>
      <c r="AA78" s="7"/>
      <c r="AB78" s="7">
        <v>0</v>
      </c>
      <c r="AC78" s="7">
        <v>0</v>
      </c>
      <c r="AD78" s="7"/>
      <c r="AE78" s="7"/>
      <c r="AF78" s="7">
        <f t="shared" si="30"/>
        <v>24.255214259028445</v>
      </c>
      <c r="AG78" s="7">
        <f t="shared" si="31"/>
        <v>16.544577479362498</v>
      </c>
      <c r="AH78" s="7">
        <f t="shared" si="32"/>
        <v>0.68449499085545495</v>
      </c>
      <c r="AI78" s="7">
        <f t="shared" si="33"/>
        <v>4.1228248463225716</v>
      </c>
      <c r="AJ78" s="7"/>
      <c r="AK78" s="23"/>
      <c r="AL78" s="23">
        <f t="shared" si="34"/>
        <v>3.247742901795041</v>
      </c>
      <c r="AM78" s="23"/>
      <c r="AN78" s="23"/>
      <c r="AO78" s="23"/>
      <c r="AP78" s="23"/>
      <c r="AQ78" s="23"/>
      <c r="AR78" s="23">
        <f t="shared" si="35"/>
        <v>10.495426211758801</v>
      </c>
      <c r="AS78" s="23"/>
      <c r="AT78" s="23"/>
      <c r="AU78" s="23"/>
      <c r="AV78" s="23">
        <f t="shared" si="37"/>
        <v>68.210395103824567</v>
      </c>
      <c r="AW78" s="23">
        <f t="shared" si="38"/>
        <v>2.8220529554822114</v>
      </c>
      <c r="AX78" s="23"/>
      <c r="AY78" s="23">
        <f t="shared" si="40"/>
        <v>11.71819760205849</v>
      </c>
      <c r="AZ78" s="23">
        <f t="shared" si="51"/>
        <v>3.5061852250808792</v>
      </c>
      <c r="BA78" s="23"/>
      <c r="BB78" s="23"/>
      <c r="BC78" s="23"/>
      <c r="BD78" s="23"/>
      <c r="BE78" s="23"/>
      <c r="BF78" s="23"/>
      <c r="BG78" s="23"/>
      <c r="BH78" s="23">
        <f t="shared" si="43"/>
        <v>100</v>
      </c>
      <c r="BI78" s="23">
        <f t="shared" si="44"/>
        <v>68.210395103824567</v>
      </c>
      <c r="BJ78" s="23">
        <f t="shared" si="45"/>
        <v>2.8220529554822114</v>
      </c>
    </row>
    <row r="79" spans="1:62" s="3" customFormat="1" x14ac:dyDescent="0.2">
      <c r="A79" s="3" t="s">
        <v>11</v>
      </c>
      <c r="B79" s="3">
        <v>86.34</v>
      </c>
      <c r="C79" s="3" t="s">
        <v>140</v>
      </c>
      <c r="D79" s="3" t="s">
        <v>48</v>
      </c>
      <c r="E79" s="7">
        <v>5.07154682305677</v>
      </c>
      <c r="F79" s="7">
        <v>5.4742866753415296</v>
      </c>
      <c r="I79" s="7"/>
      <c r="J79" s="7">
        <v>0.106191530358046</v>
      </c>
      <c r="K79" s="7"/>
      <c r="L79" s="7"/>
      <c r="M79" s="7"/>
      <c r="N79" s="7"/>
      <c r="O79" s="7"/>
      <c r="P79" s="7">
        <v>3.0180595815181701</v>
      </c>
      <c r="Q79" s="7"/>
      <c r="R79" s="7"/>
      <c r="S79" s="7"/>
      <c r="T79" s="7">
        <v>27.976199984550501</v>
      </c>
      <c r="U79" s="7">
        <v>1.2949947267770801</v>
      </c>
      <c r="V79" s="7"/>
      <c r="W79" s="7">
        <v>4.1057329624891299</v>
      </c>
      <c r="X79" s="7">
        <v>3.16983386874199</v>
      </c>
      <c r="Y79" s="7"/>
      <c r="Z79" s="7"/>
      <c r="AA79" s="7"/>
      <c r="AB79" s="7">
        <v>0.43667377904057503</v>
      </c>
      <c r="AC79" s="7">
        <v>0</v>
      </c>
      <c r="AD79" s="7"/>
      <c r="AE79" s="7">
        <v>1.4978753402829199</v>
      </c>
      <c r="AF79" s="7">
        <f t="shared" si="30"/>
        <v>41.605561773758403</v>
      </c>
      <c r="AG79" s="7">
        <f t="shared" si="31"/>
        <v>27.976199984550501</v>
      </c>
      <c r="AH79" s="7">
        <f t="shared" si="32"/>
        <v>1.7316685058176551</v>
      </c>
      <c r="AI79" s="7">
        <f t="shared" si="33"/>
        <v>2.4035248110283258</v>
      </c>
      <c r="AJ79" s="7"/>
      <c r="AK79" s="23"/>
      <c r="AL79" s="23">
        <f t="shared" si="34"/>
        <v>0.25523397793663122</v>
      </c>
      <c r="AM79" s="23"/>
      <c r="AN79" s="23"/>
      <c r="AO79" s="23"/>
      <c r="AP79" s="23"/>
      <c r="AQ79" s="23"/>
      <c r="AR79" s="23">
        <f t="shared" si="35"/>
        <v>7.2539810853406879</v>
      </c>
      <c r="AS79" s="23"/>
      <c r="AT79" s="23"/>
      <c r="AU79" s="23"/>
      <c r="AV79" s="23">
        <f t="shared" si="37"/>
        <v>67.241490781157395</v>
      </c>
      <c r="AW79" s="23">
        <f t="shared" si="38"/>
        <v>3.1125519559595598</v>
      </c>
      <c r="AX79" s="23"/>
      <c r="AY79" s="23">
        <f t="shared" si="40"/>
        <v>9.8682310427994544</v>
      </c>
      <c r="AZ79" s="23">
        <f t="shared" si="51"/>
        <v>7.6187743503592786</v>
      </c>
      <c r="BA79" s="23"/>
      <c r="BB79" s="23"/>
      <c r="BC79" s="23"/>
      <c r="BD79" s="23">
        <f t="shared" si="41"/>
        <v>1.0495562622495229</v>
      </c>
      <c r="BE79" s="23"/>
      <c r="BF79" s="23"/>
      <c r="BG79" s="23">
        <f t="shared" ref="BG79" si="52">AE79*AI79</f>
        <v>3.6001805441974941</v>
      </c>
      <c r="BH79" s="23">
        <f t="shared" si="43"/>
        <v>100</v>
      </c>
      <c r="BI79" s="23">
        <f t="shared" si="44"/>
        <v>67.241490781157395</v>
      </c>
      <c r="BJ79" s="23">
        <f t="shared" si="45"/>
        <v>4.1621082182090827</v>
      </c>
    </row>
    <row r="80" spans="1:62" s="3" customFormat="1" x14ac:dyDescent="0.2">
      <c r="A80" s="3" t="s">
        <v>11</v>
      </c>
      <c r="B80" s="3">
        <v>86.34</v>
      </c>
      <c r="C80" s="3" t="s">
        <v>140</v>
      </c>
      <c r="D80" s="3" t="s">
        <v>48</v>
      </c>
      <c r="E80" s="7">
        <v>0.92209942237395703</v>
      </c>
      <c r="F80" s="7">
        <v>1.92052016117921</v>
      </c>
      <c r="G80" s="3" t="s">
        <v>187</v>
      </c>
      <c r="H80" s="3" t="s">
        <v>188</v>
      </c>
      <c r="I80" s="7"/>
      <c r="J80" s="7">
        <v>0.15102707548066999</v>
      </c>
      <c r="K80" s="7"/>
      <c r="L80" s="7"/>
      <c r="M80" s="7"/>
      <c r="N80" s="7"/>
      <c r="O80" s="7"/>
      <c r="P80" s="7">
        <v>6.1572320759296399</v>
      </c>
      <c r="Q80" s="7">
        <v>0.18114730482920999</v>
      </c>
      <c r="R80" s="7"/>
      <c r="S80" s="7"/>
      <c r="T80" s="7">
        <v>31.793820858001698</v>
      </c>
      <c r="U80" s="7">
        <v>0.85845915600657496</v>
      </c>
      <c r="V80" s="7">
        <v>0.14426941052079201</v>
      </c>
      <c r="W80" s="7">
        <v>2.2590991109609599</v>
      </c>
      <c r="X80" s="7">
        <v>0.23339597973972601</v>
      </c>
      <c r="Y80" s="7"/>
      <c r="Z80" s="7"/>
      <c r="AA80" s="7"/>
      <c r="AB80" s="7">
        <v>0.36745511461049302</v>
      </c>
      <c r="AC80" s="7">
        <v>0</v>
      </c>
      <c r="AD80" s="7"/>
      <c r="AE80" s="7"/>
      <c r="AF80" s="7">
        <f t="shared" si="30"/>
        <v>42.145906086079762</v>
      </c>
      <c r="AG80" s="7">
        <f t="shared" si="31"/>
        <v>31.793820858001698</v>
      </c>
      <c r="AH80" s="7">
        <f t="shared" si="32"/>
        <v>1.225914270617068</v>
      </c>
      <c r="AI80" s="7">
        <f t="shared" si="33"/>
        <v>2.3727096955931546</v>
      </c>
      <c r="AJ80" s="7"/>
      <c r="AK80" s="23"/>
      <c r="AL80" s="23">
        <f t="shared" si="34"/>
        <v>0.35834340629006489</v>
      </c>
      <c r="AM80" s="23"/>
      <c r="AN80" s="23"/>
      <c r="AO80" s="23"/>
      <c r="AP80" s="23"/>
      <c r="AQ80" s="23"/>
      <c r="AR80" s="23">
        <f t="shared" si="35"/>
        <v>14.609324244575424</v>
      </c>
      <c r="AS80" s="23">
        <f t="shared" si="36"/>
        <v>0.42980996649883524</v>
      </c>
      <c r="AT80" s="23"/>
      <c r="AU80" s="23"/>
      <c r="AV80" s="23">
        <f t="shared" si="37"/>
        <v>75.437507009732499</v>
      </c>
      <c r="AW80" s="23">
        <f t="shared" si="38"/>
        <v>2.036874362727517</v>
      </c>
      <c r="AX80" s="23">
        <f t="shared" si="39"/>
        <v>0.34230942912019224</v>
      </c>
      <c r="AY80" s="23">
        <f t="shared" si="40"/>
        <v>5.3601863638829457</v>
      </c>
      <c r="AZ80" s="23">
        <f t="shared" si="51"/>
        <v>0.5537809040409114</v>
      </c>
      <c r="BA80" s="23"/>
      <c r="BB80" s="23"/>
      <c r="BC80" s="23"/>
      <c r="BD80" s="23">
        <f t="shared" si="41"/>
        <v>0.87186431313161061</v>
      </c>
      <c r="BE80" s="23"/>
      <c r="BF80" s="23"/>
      <c r="BG80" s="23"/>
      <c r="BH80" s="23">
        <f t="shared" si="43"/>
        <v>100</v>
      </c>
      <c r="BI80" s="23">
        <f t="shared" si="44"/>
        <v>75.437507009732499</v>
      </c>
      <c r="BJ80" s="23">
        <f t="shared" si="45"/>
        <v>2.9087386758591278</v>
      </c>
    </row>
    <row r="81" spans="1:62" s="3" customFormat="1" x14ac:dyDescent="0.2">
      <c r="A81" s="3" t="s">
        <v>11</v>
      </c>
      <c r="B81" s="3">
        <v>86.34</v>
      </c>
      <c r="C81" s="3" t="s">
        <v>140</v>
      </c>
      <c r="D81" s="3" t="s">
        <v>48</v>
      </c>
      <c r="E81" s="7">
        <v>0.92209942237395703</v>
      </c>
      <c r="F81" s="7">
        <v>1.51829903748502</v>
      </c>
      <c r="G81" s="3" t="s">
        <v>187</v>
      </c>
      <c r="H81" s="3" t="s">
        <v>188</v>
      </c>
      <c r="I81" s="7"/>
      <c r="J81" s="7">
        <v>0.11590919457376</v>
      </c>
      <c r="K81" s="7"/>
      <c r="L81" s="7"/>
      <c r="M81" s="7"/>
      <c r="N81" s="7"/>
      <c r="O81" s="7"/>
      <c r="P81" s="7">
        <v>6.7277483642101297</v>
      </c>
      <c r="Q81" s="7">
        <v>0.14484917046502199</v>
      </c>
      <c r="R81" s="7"/>
      <c r="S81" s="7"/>
      <c r="T81" s="7">
        <v>32.3762655258179</v>
      </c>
      <c r="U81" s="7">
        <v>0.82823503762483597</v>
      </c>
      <c r="V81" s="7">
        <v>0.65388199873268604</v>
      </c>
      <c r="W81" s="7">
        <v>1.4015087857842401</v>
      </c>
      <c r="X81" s="7">
        <v>0</v>
      </c>
      <c r="Y81" s="7"/>
      <c r="Z81" s="7"/>
      <c r="AA81" s="7"/>
      <c r="AB81" s="7">
        <v>0.37174781318754002</v>
      </c>
      <c r="AC81" s="7">
        <v>0</v>
      </c>
      <c r="AD81" s="7"/>
      <c r="AE81" s="7"/>
      <c r="AF81" s="7">
        <f t="shared" si="30"/>
        <v>42.62014589039611</v>
      </c>
      <c r="AG81" s="7">
        <f t="shared" si="31"/>
        <v>32.3762655258179</v>
      </c>
      <c r="AH81" s="7">
        <f t="shared" si="32"/>
        <v>1.199982850812376</v>
      </c>
      <c r="AI81" s="7">
        <f t="shared" si="33"/>
        <v>2.3463082519042642</v>
      </c>
      <c r="AJ81" s="7"/>
      <c r="AK81" s="23"/>
      <c r="AL81" s="23">
        <f t="shared" si="34"/>
        <v>0.27195869969999004</v>
      </c>
      <c r="AM81" s="23"/>
      <c r="AN81" s="23"/>
      <c r="AO81" s="23"/>
      <c r="AP81" s="23"/>
      <c r="AQ81" s="23"/>
      <c r="AR81" s="23">
        <f t="shared" si="35"/>
        <v>15.785371503681642</v>
      </c>
      <c r="AS81" s="23">
        <f t="shared" si="36"/>
        <v>0.33986080394356855</v>
      </c>
      <c r="AT81" s="23"/>
      <c r="AU81" s="23"/>
      <c r="AV81" s="23">
        <f t="shared" si="37"/>
        <v>75.964698969070085</v>
      </c>
      <c r="AW81" s="23">
        <f t="shared" si="38"/>
        <v>1.9432947032953913</v>
      </c>
      <c r="AX81" s="23">
        <f t="shared" si="39"/>
        <v>1.5342087293981548</v>
      </c>
      <c r="AY81" s="23">
        <f t="shared" si="40"/>
        <v>3.2883716292018881</v>
      </c>
      <c r="AZ81" s="23"/>
      <c r="BA81" s="23"/>
      <c r="BB81" s="23"/>
      <c r="BC81" s="23"/>
      <c r="BD81" s="23">
        <f t="shared" si="41"/>
        <v>0.87223496170929005</v>
      </c>
      <c r="BE81" s="23"/>
      <c r="BF81" s="23"/>
      <c r="BG81" s="23"/>
      <c r="BH81" s="23">
        <f t="shared" si="43"/>
        <v>100</v>
      </c>
      <c r="BI81" s="23">
        <f t="shared" si="44"/>
        <v>75.964698969070085</v>
      </c>
      <c r="BJ81" s="23">
        <f t="shared" si="45"/>
        <v>2.8155296650046813</v>
      </c>
    </row>
    <row r="82" spans="1:62" s="3" customFormat="1" x14ac:dyDescent="0.2">
      <c r="A82" s="3" t="s">
        <v>11</v>
      </c>
      <c r="B82" s="3">
        <v>86.34</v>
      </c>
      <c r="C82" s="3" t="s">
        <v>140</v>
      </c>
      <c r="D82" s="3" t="s">
        <v>48</v>
      </c>
      <c r="E82" s="7">
        <v>0.46104971118697902</v>
      </c>
      <c r="F82" s="7">
        <v>0.96026008058960599</v>
      </c>
      <c r="G82" s="3" t="s">
        <v>198</v>
      </c>
      <c r="H82" s="3" t="s">
        <v>199</v>
      </c>
      <c r="I82" s="7"/>
      <c r="J82" s="7">
        <v>7.6347129652276594E-2</v>
      </c>
      <c r="K82" s="7"/>
      <c r="L82" s="7"/>
      <c r="M82" s="7"/>
      <c r="N82" s="7"/>
      <c r="O82" s="7"/>
      <c r="P82" s="7">
        <v>3.5637535154819502</v>
      </c>
      <c r="Q82" s="7"/>
      <c r="R82" s="7"/>
      <c r="S82" s="7"/>
      <c r="T82" s="7">
        <v>31.012752652168299</v>
      </c>
      <c r="U82" s="7">
        <v>0.78703537583351102</v>
      </c>
      <c r="V82" s="7"/>
      <c r="W82" s="7">
        <v>6.2570556998252904</v>
      </c>
      <c r="X82" s="7">
        <v>0.42526964098215098</v>
      </c>
      <c r="Y82" s="7"/>
      <c r="Z82" s="7">
        <v>0.14702208572998601</v>
      </c>
      <c r="AA82" s="7"/>
      <c r="AB82" s="7">
        <v>0.285000260919333</v>
      </c>
      <c r="AC82" s="7">
        <v>0</v>
      </c>
      <c r="AD82" s="7"/>
      <c r="AE82" s="7"/>
      <c r="AF82" s="7">
        <f t="shared" si="30"/>
        <v>42.554236360592796</v>
      </c>
      <c r="AG82" s="7">
        <f t="shared" si="31"/>
        <v>31.159774737898285</v>
      </c>
      <c r="AH82" s="7">
        <f t="shared" si="32"/>
        <v>1.0720356367528441</v>
      </c>
      <c r="AI82" s="7">
        <f t="shared" si="33"/>
        <v>2.3499422984030951</v>
      </c>
      <c r="AJ82" s="7"/>
      <c r="AK82" s="23"/>
      <c r="AL82" s="23">
        <f t="shared" si="34"/>
        <v>0.17941134933154995</v>
      </c>
      <c r="AM82" s="23"/>
      <c r="AN82" s="23"/>
      <c r="AO82" s="23"/>
      <c r="AP82" s="23"/>
      <c r="AQ82" s="23"/>
      <c r="AR82" s="23">
        <f t="shared" si="35"/>
        <v>8.3746151271137634</v>
      </c>
      <c r="AS82" s="23"/>
      <c r="AT82" s="23"/>
      <c r="AU82" s="23"/>
      <c r="AV82" s="23">
        <f t="shared" si="37"/>
        <v>72.878179247243054</v>
      </c>
      <c r="AW82" s="23">
        <f t="shared" si="38"/>
        <v>1.8494877200107447</v>
      </c>
      <c r="AX82" s="23"/>
      <c r="AY82" s="23">
        <f t="shared" si="40"/>
        <v>14.70371985248363</v>
      </c>
      <c r="AZ82" s="23">
        <f t="shared" si="51"/>
        <v>0.99935911757065499</v>
      </c>
      <c r="BA82" s="23"/>
      <c r="BB82" s="23">
        <f t="shared" ref="BB82:BB90" si="53">Z82*AI82</f>
        <v>0.34549341805634021</v>
      </c>
      <c r="BC82" s="23"/>
      <c r="BD82" s="23">
        <f t="shared" si="41"/>
        <v>0.66973416819025922</v>
      </c>
      <c r="BE82" s="23"/>
      <c r="BF82" s="23"/>
      <c r="BG82" s="23"/>
      <c r="BH82" s="23">
        <f t="shared" si="43"/>
        <v>100</v>
      </c>
      <c r="BI82" s="23">
        <f t="shared" si="44"/>
        <v>73.223672665299389</v>
      </c>
      <c r="BJ82" s="23">
        <f t="shared" si="45"/>
        <v>2.5192218882010038</v>
      </c>
    </row>
    <row r="83" spans="1:62" s="3" customFormat="1" x14ac:dyDescent="0.2">
      <c r="A83" s="3" t="s">
        <v>11</v>
      </c>
      <c r="B83" s="3">
        <v>86.34</v>
      </c>
      <c r="C83" s="3" t="s">
        <v>140</v>
      </c>
      <c r="D83" s="3" t="s">
        <v>48</v>
      </c>
      <c r="E83" s="7">
        <v>2.3052485559348899</v>
      </c>
      <c r="F83" s="7">
        <v>4.34744619286373</v>
      </c>
      <c r="I83" s="7"/>
      <c r="J83" s="7">
        <v>8.5196120198816103E-2</v>
      </c>
      <c r="K83" s="7"/>
      <c r="L83" s="7"/>
      <c r="M83" s="7"/>
      <c r="N83" s="7"/>
      <c r="O83" s="7"/>
      <c r="P83" s="7">
        <v>7.3321692645549801</v>
      </c>
      <c r="Q83" s="7">
        <v>0.16260386910289501</v>
      </c>
      <c r="R83" s="7"/>
      <c r="S83" s="7"/>
      <c r="T83" s="7">
        <v>29.796314239501999</v>
      </c>
      <c r="U83" s="7">
        <v>1.2301051057875201</v>
      </c>
      <c r="V83" s="7"/>
      <c r="W83" s="7">
        <v>0.68389712832868099</v>
      </c>
      <c r="X83" s="7"/>
      <c r="Y83" s="7"/>
      <c r="Z83" s="7"/>
      <c r="AA83" s="7"/>
      <c r="AB83" s="7">
        <v>0.47138188965618599</v>
      </c>
      <c r="AC83" s="7">
        <v>1.28493933007121</v>
      </c>
      <c r="AD83" s="7"/>
      <c r="AE83" s="7"/>
      <c r="AF83" s="7">
        <f t="shared" si="30"/>
        <v>41.046606947202292</v>
      </c>
      <c r="AG83" s="7">
        <f t="shared" si="31"/>
        <v>29.796314239501999</v>
      </c>
      <c r="AH83" s="7">
        <f t="shared" si="32"/>
        <v>1.7014869954437062</v>
      </c>
      <c r="AI83" s="7">
        <f t="shared" si="33"/>
        <v>2.4362549656937218</v>
      </c>
      <c r="AJ83" s="7"/>
      <c r="AK83" s="23"/>
      <c r="AL83" s="23">
        <f t="shared" si="34"/>
        <v>0.20755947089220492</v>
      </c>
      <c r="AM83" s="23"/>
      <c r="AN83" s="23"/>
      <c r="AO83" s="23"/>
      <c r="AP83" s="23"/>
      <c r="AQ83" s="23"/>
      <c r="AR83" s="23">
        <f t="shared" si="35"/>
        <v>17.863033780078954</v>
      </c>
      <c r="AS83" s="23">
        <f t="shared" si="36"/>
        <v>0.39614448354293991</v>
      </c>
      <c r="AT83" s="23"/>
      <c r="AU83" s="23"/>
      <c r="AV83" s="23">
        <f t="shared" si="37"/>
        <v>72.591418525357298</v>
      </c>
      <c r="AW83" s="23">
        <f t="shared" si="38"/>
        <v>2.9968496723000468</v>
      </c>
      <c r="AX83" s="23"/>
      <c r="AY83" s="23">
        <f t="shared" si="40"/>
        <v>1.6661477749144256</v>
      </c>
      <c r="AZ83" s="23">
        <f t="shared" si="51"/>
        <v>0</v>
      </c>
      <c r="BA83" s="23"/>
      <c r="BB83" s="23"/>
      <c r="BC83" s="23"/>
      <c r="BD83" s="23">
        <f t="shared" si="41"/>
        <v>1.1484064694129732</v>
      </c>
      <c r="BE83" s="23">
        <f t="shared" si="42"/>
        <v>3.1304398235011495</v>
      </c>
      <c r="BF83" s="23"/>
      <c r="BG83" s="23"/>
      <c r="BH83" s="23">
        <f t="shared" si="43"/>
        <v>100</v>
      </c>
      <c r="BI83" s="23">
        <f t="shared" si="44"/>
        <v>72.591418525357298</v>
      </c>
      <c r="BJ83" s="23">
        <f t="shared" si="45"/>
        <v>4.1452561417130198</v>
      </c>
    </row>
    <row r="84" spans="1:62" s="3" customFormat="1" x14ac:dyDescent="0.2">
      <c r="A84" s="3" t="s">
        <v>11</v>
      </c>
      <c r="B84" s="3">
        <v>86.34</v>
      </c>
      <c r="C84" s="3" t="s">
        <v>140</v>
      </c>
      <c r="D84" s="3" t="s">
        <v>48</v>
      </c>
      <c r="E84" s="7">
        <v>0.92209942237395703</v>
      </c>
      <c r="F84" s="7">
        <v>1.92052016117921</v>
      </c>
      <c r="G84" s="3" t="s">
        <v>164</v>
      </c>
      <c r="H84" s="3" t="s">
        <v>174</v>
      </c>
      <c r="I84" s="7"/>
      <c r="J84" s="7">
        <v>0.27344773989170801</v>
      </c>
      <c r="K84" s="7"/>
      <c r="L84" s="7"/>
      <c r="M84" s="7"/>
      <c r="N84" s="7"/>
      <c r="O84" s="7"/>
      <c r="P84" s="7">
        <v>11.6482026875019</v>
      </c>
      <c r="Q84" s="7">
        <v>0.226645031943917</v>
      </c>
      <c r="R84" s="7">
        <v>0.382358976639807</v>
      </c>
      <c r="S84" s="7"/>
      <c r="T84" s="7">
        <v>1.50730656459928</v>
      </c>
      <c r="U84" s="7">
        <v>0.184058921877295</v>
      </c>
      <c r="V84" s="7">
        <v>0.46060024760663498</v>
      </c>
      <c r="W84" s="7">
        <v>0.187241670209914</v>
      </c>
      <c r="X84" s="7">
        <v>0.19668263848871001</v>
      </c>
      <c r="Y84" s="7"/>
      <c r="Z84" s="7"/>
      <c r="AA84" s="7">
        <v>14.733399450779</v>
      </c>
      <c r="AB84" s="7">
        <v>0</v>
      </c>
      <c r="AC84" s="7">
        <v>0.58335298672318503</v>
      </c>
      <c r="AD84" s="7">
        <v>0.68362774327397302</v>
      </c>
      <c r="AE84" s="7"/>
      <c r="AF84" s="7">
        <f t="shared" si="30"/>
        <v>31.066924659535324</v>
      </c>
      <c r="AG84" s="7">
        <f t="shared" si="31"/>
        <v>16.623064992018087</v>
      </c>
      <c r="AH84" s="7">
        <f t="shared" si="32"/>
        <v>0.184058921877295</v>
      </c>
      <c r="AI84" s="7">
        <f t="shared" si="33"/>
        <v>3.2188573891979084</v>
      </c>
      <c r="AJ84" s="7"/>
      <c r="AK84" s="23"/>
      <c r="AL84" s="23">
        <f t="shared" si="34"/>
        <v>0.880189278109892</v>
      </c>
      <c r="AM84" s="23"/>
      <c r="AN84" s="23"/>
      <c r="AO84" s="23"/>
      <c r="AP84" s="23"/>
      <c r="AQ84" s="23"/>
      <c r="AR84" s="23">
        <f t="shared" si="35"/>
        <v>37.493903291540427</v>
      </c>
      <c r="AS84" s="23">
        <f t="shared" si="36"/>
        <v>0.72953803579767318</v>
      </c>
      <c r="AT84" s="23">
        <f t="shared" si="50"/>
        <v>1.2307590172831933</v>
      </c>
      <c r="AU84" s="23"/>
      <c r="AV84" s="23">
        <f t="shared" si="37"/>
        <v>4.8518048732469072</v>
      </c>
      <c r="AW84" s="23">
        <f t="shared" si="38"/>
        <v>0.59245942073253155</v>
      </c>
      <c r="AX84" s="23">
        <f t="shared" si="39"/>
        <v>1.4826065104750032</v>
      </c>
      <c r="AY84" s="23">
        <f t="shared" si="40"/>
        <v>0.60270423372093962</v>
      </c>
      <c r="AZ84" s="23">
        <f t="shared" si="51"/>
        <v>0.63309336422632512</v>
      </c>
      <c r="BA84" s="23"/>
      <c r="BB84" s="23"/>
      <c r="BC84" s="23">
        <f t="shared" si="48"/>
        <v>47.424711690144392</v>
      </c>
      <c r="BD84" s="23"/>
      <c r="BE84" s="23">
        <f t="shared" si="42"/>
        <v>1.8777300718245935</v>
      </c>
      <c r="BF84" s="23">
        <f t="shared" si="49"/>
        <v>2.2005002128981186</v>
      </c>
      <c r="BG84" s="23"/>
      <c r="BH84" s="23">
        <f t="shared" si="43"/>
        <v>100</v>
      </c>
      <c r="BI84" s="23">
        <f t="shared" si="44"/>
        <v>53.507275580674488</v>
      </c>
      <c r="BJ84" s="23">
        <f t="shared" si="45"/>
        <v>0.59245942073253155</v>
      </c>
    </row>
    <row r="85" spans="1:62" s="3" customFormat="1" x14ac:dyDescent="0.2">
      <c r="A85" s="3" t="s">
        <v>11</v>
      </c>
      <c r="B85" s="3">
        <v>86.34</v>
      </c>
      <c r="C85" s="3" t="s">
        <v>140</v>
      </c>
      <c r="D85" s="3" t="s">
        <v>48</v>
      </c>
      <c r="E85" s="7">
        <v>0.46104971118697902</v>
      </c>
      <c r="F85" s="7">
        <v>0.96026008058960599</v>
      </c>
      <c r="G85" s="3" t="s">
        <v>198</v>
      </c>
      <c r="H85" s="3" t="s">
        <v>199</v>
      </c>
      <c r="I85" s="7"/>
      <c r="J85" s="7">
        <v>6.7045429022982703E-2</v>
      </c>
      <c r="K85" s="7"/>
      <c r="L85" s="7"/>
      <c r="M85" s="7"/>
      <c r="N85" s="7"/>
      <c r="O85" s="7"/>
      <c r="P85" s="7">
        <v>3.60715351998806</v>
      </c>
      <c r="Q85" s="7">
        <v>0.10454033035785</v>
      </c>
      <c r="R85" s="7"/>
      <c r="S85" s="7"/>
      <c r="T85" s="7">
        <v>31.0943633317947</v>
      </c>
      <c r="U85" s="7">
        <v>0.85364300757646605</v>
      </c>
      <c r="V85" s="7"/>
      <c r="W85" s="7">
        <v>6.1850864440202704</v>
      </c>
      <c r="X85" s="7">
        <v>0.43157632462680301</v>
      </c>
      <c r="Y85" s="7"/>
      <c r="Z85" s="7"/>
      <c r="AA85" s="7"/>
      <c r="AB85" s="7">
        <v>0.39214729331433801</v>
      </c>
      <c r="AC85" s="7">
        <v>0</v>
      </c>
      <c r="AD85" s="7"/>
      <c r="AE85" s="7"/>
      <c r="AF85" s="7">
        <f t="shared" si="30"/>
        <v>42.735555680701474</v>
      </c>
      <c r="AG85" s="7">
        <f t="shared" si="31"/>
        <v>31.0943633317947</v>
      </c>
      <c r="AH85" s="7">
        <f t="shared" si="32"/>
        <v>1.245790300890804</v>
      </c>
      <c r="AI85" s="7">
        <f t="shared" si="33"/>
        <v>2.3399719134846304</v>
      </c>
      <c r="AJ85" s="7"/>
      <c r="AK85" s="23"/>
      <c r="AL85" s="23">
        <f t="shared" si="34"/>
        <v>0.1568844208413068</v>
      </c>
      <c r="AM85" s="23"/>
      <c r="AN85" s="23"/>
      <c r="AO85" s="23"/>
      <c r="AP85" s="23"/>
      <c r="AQ85" s="23"/>
      <c r="AR85" s="23">
        <f t="shared" si="35"/>
        <v>8.4406379243992813</v>
      </c>
      <c r="AS85" s="23">
        <f t="shared" si="36"/>
        <v>0.24462143686377366</v>
      </c>
      <c r="AT85" s="23"/>
      <c r="AU85" s="23"/>
      <c r="AV85" s="23">
        <f t="shared" si="37"/>
        <v>72.759936864085972</v>
      </c>
      <c r="AW85" s="23">
        <f t="shared" si="38"/>
        <v>1.9975006618714781</v>
      </c>
      <c r="AX85" s="23"/>
      <c r="AY85" s="23">
        <f t="shared" si="40"/>
        <v>14.472928561481961</v>
      </c>
      <c r="AZ85" s="23">
        <f t="shared" si="51"/>
        <v>1.0098764781516443</v>
      </c>
      <c r="BA85" s="23"/>
      <c r="BB85" s="23"/>
      <c r="BC85" s="23"/>
      <c r="BD85" s="23">
        <f t="shared" si="41"/>
        <v>0.91761365230457015</v>
      </c>
      <c r="BE85" s="23"/>
      <c r="BF85" s="23">
        <f t="shared" si="49"/>
        <v>0</v>
      </c>
      <c r="BG85" s="23"/>
      <c r="BH85" s="23">
        <f t="shared" si="43"/>
        <v>100</v>
      </c>
      <c r="BI85" s="23">
        <f t="shared" si="44"/>
        <v>72.759936864085972</v>
      </c>
      <c r="BJ85" s="23">
        <f t="shared" si="45"/>
        <v>2.9151143141760483</v>
      </c>
    </row>
    <row r="86" spans="1:62" s="3" customFormat="1" x14ac:dyDescent="0.2">
      <c r="A86" s="3" t="s">
        <v>11</v>
      </c>
      <c r="B86" s="3">
        <v>86.34</v>
      </c>
      <c r="C86" s="3" t="s">
        <v>140</v>
      </c>
      <c r="D86" s="3" t="s">
        <v>48</v>
      </c>
      <c r="E86" s="7">
        <v>3.2273479783088499</v>
      </c>
      <c r="F86" s="7">
        <v>4.9430702633917001</v>
      </c>
      <c r="G86" s="3" t="s">
        <v>198</v>
      </c>
      <c r="H86" s="3" t="s">
        <v>199</v>
      </c>
      <c r="I86" s="7"/>
      <c r="J86" s="7">
        <v>0.11191988596692699</v>
      </c>
      <c r="K86" s="7"/>
      <c r="L86" s="7"/>
      <c r="M86" s="7"/>
      <c r="N86" s="7"/>
      <c r="O86" s="7"/>
      <c r="P86" s="7">
        <v>3.5933189094066602</v>
      </c>
      <c r="Q86" s="7">
        <v>9.7078055841848296E-2</v>
      </c>
      <c r="R86" s="7"/>
      <c r="S86" s="7"/>
      <c r="T86" s="7">
        <v>30.662673711776701</v>
      </c>
      <c r="U86" s="7">
        <v>0.87564783170819305</v>
      </c>
      <c r="V86" s="7"/>
      <c r="W86" s="7">
        <v>6.0709454119205501</v>
      </c>
      <c r="X86" s="7">
        <v>0.37319837138056799</v>
      </c>
      <c r="Y86" s="7"/>
      <c r="Z86" s="7"/>
      <c r="AA86" s="7"/>
      <c r="AB86" s="7">
        <v>0.38371554110199202</v>
      </c>
      <c r="AC86" s="7">
        <v>0</v>
      </c>
      <c r="AD86" s="7"/>
      <c r="AE86" s="7"/>
      <c r="AF86" s="7">
        <f t="shared" si="30"/>
        <v>42.168497719103435</v>
      </c>
      <c r="AG86" s="7">
        <f t="shared" si="31"/>
        <v>30.662673711776701</v>
      </c>
      <c r="AH86" s="7">
        <f t="shared" si="32"/>
        <v>1.259363372810185</v>
      </c>
      <c r="AI86" s="7">
        <f t="shared" si="33"/>
        <v>2.3714385242303138</v>
      </c>
      <c r="AJ86" s="7"/>
      <c r="AK86" s="23"/>
      <c r="AL86" s="23">
        <f t="shared" si="34"/>
        <v>0.26541112920943433</v>
      </c>
      <c r="AM86" s="23"/>
      <c r="AN86" s="23"/>
      <c r="AO86" s="23"/>
      <c r="AP86" s="23"/>
      <c r="AQ86" s="23"/>
      <c r="AR86" s="23">
        <f t="shared" si="35"/>
        <v>8.5213348916122111</v>
      </c>
      <c r="AS86" s="23">
        <f t="shared" si="36"/>
        <v>0.23021464148074072</v>
      </c>
      <c r="AT86" s="23"/>
      <c r="AU86" s="23"/>
      <c r="AV86" s="23">
        <f t="shared" si="37"/>
        <v>72.714645696011374</v>
      </c>
      <c r="AW86" s="23">
        <f t="shared" si="38"/>
        <v>2.0765450017715517</v>
      </c>
      <c r="AX86" s="23"/>
      <c r="AY86" s="23">
        <f t="shared" si="40"/>
        <v>14.396873828327664</v>
      </c>
      <c r="AZ86" s="23">
        <f t="shared" si="51"/>
        <v>0.88501699507189069</v>
      </c>
      <c r="BA86" s="23"/>
      <c r="BB86" s="23"/>
      <c r="BC86" s="23"/>
      <c r="BD86" s="23">
        <f t="shared" si="41"/>
        <v>0.90995781651514429</v>
      </c>
      <c r="BE86" s="23"/>
      <c r="BF86" s="23"/>
      <c r="BG86" s="23"/>
      <c r="BH86" s="23">
        <f t="shared" si="43"/>
        <v>100</v>
      </c>
      <c r="BI86" s="23">
        <f t="shared" si="44"/>
        <v>72.714645696011374</v>
      </c>
      <c r="BJ86" s="23">
        <f t="shared" si="45"/>
        <v>2.9865028182866955</v>
      </c>
    </row>
    <row r="87" spans="1:62" s="3" customFormat="1" x14ac:dyDescent="0.2">
      <c r="A87" s="3" t="s">
        <v>11</v>
      </c>
      <c r="B87" s="3">
        <v>86.34</v>
      </c>
      <c r="C87" s="3" t="s">
        <v>140</v>
      </c>
      <c r="D87" s="3" t="s">
        <v>48</v>
      </c>
      <c r="E87" s="7">
        <v>0.92209942237395703</v>
      </c>
      <c r="F87" s="7">
        <v>1.51829903748502</v>
      </c>
      <c r="G87" s="3" t="s">
        <v>198</v>
      </c>
      <c r="H87" s="3" t="s">
        <v>199</v>
      </c>
      <c r="I87" s="7"/>
      <c r="J87" s="7">
        <v>6.4447260228917003E-2</v>
      </c>
      <c r="K87" s="7"/>
      <c r="L87" s="7"/>
      <c r="M87" s="7"/>
      <c r="N87" s="7"/>
      <c r="O87" s="7"/>
      <c r="P87" s="7">
        <v>3.5410303622484198</v>
      </c>
      <c r="Q87" s="7">
        <v>0</v>
      </c>
      <c r="R87" s="7"/>
      <c r="S87" s="7"/>
      <c r="T87" s="7">
        <v>30.7353883981705</v>
      </c>
      <c r="U87" s="7">
        <v>0.90150004252791405</v>
      </c>
      <c r="V87" s="7"/>
      <c r="W87" s="7">
        <v>6.1273179948329899</v>
      </c>
      <c r="X87" s="7">
        <v>0.35925793927162902</v>
      </c>
      <c r="Y87" s="7"/>
      <c r="Z87" s="7"/>
      <c r="AA87" s="7"/>
      <c r="AB87" s="7">
        <v>0.30861310660839097</v>
      </c>
      <c r="AC87" s="7">
        <v>0</v>
      </c>
      <c r="AD87" s="7"/>
      <c r="AE87" s="7"/>
      <c r="AF87" s="7">
        <f t="shared" si="30"/>
        <v>42.037555103888764</v>
      </c>
      <c r="AG87" s="7">
        <f t="shared" si="31"/>
        <v>30.7353883981705</v>
      </c>
      <c r="AH87" s="7">
        <f t="shared" si="32"/>
        <v>1.2101131491363051</v>
      </c>
      <c r="AI87" s="7">
        <f t="shared" si="33"/>
        <v>2.3788253087713302</v>
      </c>
      <c r="AJ87" s="7"/>
      <c r="AK87" s="23"/>
      <c r="AL87" s="23">
        <f t="shared" si="34"/>
        <v>0.15330877371351975</v>
      </c>
      <c r="AM87" s="23"/>
      <c r="AN87" s="23"/>
      <c r="AO87" s="23"/>
      <c r="AP87" s="23"/>
      <c r="AQ87" s="23"/>
      <c r="AR87" s="23">
        <f t="shared" si="35"/>
        <v>8.4234926448442522</v>
      </c>
      <c r="AS87" s="23"/>
      <c r="AT87" s="23"/>
      <c r="AU87" s="23"/>
      <c r="AV87" s="23">
        <f t="shared" si="37"/>
        <v>73.114119796484701</v>
      </c>
      <c r="AW87" s="23">
        <f t="shared" si="38"/>
        <v>2.1445111170238325</v>
      </c>
      <c r="AX87" s="23"/>
      <c r="AY87" s="23">
        <f t="shared" si="40"/>
        <v>14.575819120998716</v>
      </c>
      <c r="AZ87" s="23">
        <f t="shared" si="51"/>
        <v>0.85461187831638474</v>
      </c>
      <c r="BA87" s="23"/>
      <c r="BB87" s="23"/>
      <c r="BC87" s="23"/>
      <c r="BD87" s="23">
        <f t="shared" si="41"/>
        <v>0.73413666861858518</v>
      </c>
      <c r="BE87" s="23"/>
      <c r="BF87" s="23"/>
      <c r="BG87" s="23"/>
      <c r="BH87" s="23">
        <f t="shared" si="43"/>
        <v>100</v>
      </c>
      <c r="BI87" s="23">
        <f t="shared" si="44"/>
        <v>73.114119796484701</v>
      </c>
      <c r="BJ87" s="23">
        <f t="shared" si="45"/>
        <v>2.8786477856424177</v>
      </c>
    </row>
    <row r="88" spans="1:62" s="3" customFormat="1" x14ac:dyDescent="0.2">
      <c r="A88" s="3" t="s">
        <v>11</v>
      </c>
      <c r="B88" s="3">
        <v>86.34</v>
      </c>
      <c r="C88" s="3" t="s">
        <v>140</v>
      </c>
      <c r="D88" s="3" t="s">
        <v>48</v>
      </c>
      <c r="E88" s="7">
        <v>0.92209942237395703</v>
      </c>
      <c r="F88" s="7">
        <v>1.92052016117921</v>
      </c>
      <c r="G88" s="3" t="s">
        <v>198</v>
      </c>
      <c r="H88" s="3" t="s">
        <v>199</v>
      </c>
      <c r="I88" s="7"/>
      <c r="J88" s="7">
        <v>0.143749138806015</v>
      </c>
      <c r="K88" s="7"/>
      <c r="L88" s="7"/>
      <c r="M88" s="7"/>
      <c r="N88" s="7"/>
      <c r="O88" s="7"/>
      <c r="P88" s="7">
        <v>3.5150486975908302</v>
      </c>
      <c r="Q88" s="7">
        <v>0.13058525510132299</v>
      </c>
      <c r="R88" s="7"/>
      <c r="S88" s="7"/>
      <c r="T88" s="7">
        <v>31.1513334512711</v>
      </c>
      <c r="U88" s="7">
        <v>0.84530729800462701</v>
      </c>
      <c r="V88" s="7"/>
      <c r="W88" s="7">
        <v>6.1239346861839303</v>
      </c>
      <c r="X88" s="7">
        <v>0.36083869636058802</v>
      </c>
      <c r="Y88" s="7"/>
      <c r="Z88" s="7"/>
      <c r="AA88" s="7"/>
      <c r="AB88" s="7">
        <v>0.35067994613200398</v>
      </c>
      <c r="AC88" s="7">
        <v>0</v>
      </c>
      <c r="AD88" s="7"/>
      <c r="AE88" s="7"/>
      <c r="AF88" s="7">
        <f t="shared" si="30"/>
        <v>42.621477169450415</v>
      </c>
      <c r="AG88" s="7">
        <f t="shared" si="31"/>
        <v>31.1513334512711</v>
      </c>
      <c r="AH88" s="7">
        <f t="shared" si="32"/>
        <v>1.195987244136631</v>
      </c>
      <c r="AI88" s="7">
        <f t="shared" si="33"/>
        <v>2.3462349651193342</v>
      </c>
      <c r="AJ88" s="7"/>
      <c r="AK88" s="23"/>
      <c r="AL88" s="23">
        <f t="shared" si="34"/>
        <v>0.33726925567246496</v>
      </c>
      <c r="AM88" s="23"/>
      <c r="AN88" s="23"/>
      <c r="AO88" s="23"/>
      <c r="AP88" s="23"/>
      <c r="AQ88" s="23"/>
      <c r="AR88" s="23">
        <f t="shared" si="35"/>
        <v>8.2471301583847829</v>
      </c>
      <c r="AS88" s="23">
        <f t="shared" si="36"/>
        <v>0.3063836914477519</v>
      </c>
      <c r="AT88" s="23"/>
      <c r="AU88" s="23"/>
      <c r="AV88" s="23">
        <f t="shared" si="37"/>
        <v>73.088347753463793</v>
      </c>
      <c r="AW88" s="23">
        <f t="shared" si="38"/>
        <v>1.9832895388490046</v>
      </c>
      <c r="AX88" s="23"/>
      <c r="AY88" s="23">
        <f t="shared" si="40"/>
        <v>14.368189684831835</v>
      </c>
      <c r="AZ88" s="23">
        <f t="shared" si="51"/>
        <v>0.84661236616929025</v>
      </c>
      <c r="BA88" s="23"/>
      <c r="BB88" s="23"/>
      <c r="BC88" s="23"/>
      <c r="BD88" s="23">
        <f t="shared" si="41"/>
        <v>0.82277755118107232</v>
      </c>
      <c r="BE88" s="23"/>
      <c r="BF88" s="23"/>
      <c r="BG88" s="23"/>
      <c r="BH88" s="23">
        <f t="shared" si="43"/>
        <v>99.999999999999986</v>
      </c>
      <c r="BI88" s="23">
        <f t="shared" si="44"/>
        <v>73.088347753463793</v>
      </c>
      <c r="BJ88" s="23">
        <f t="shared" si="45"/>
        <v>2.8060670900300773</v>
      </c>
    </row>
    <row r="89" spans="1:62" s="3" customFormat="1" x14ac:dyDescent="0.2">
      <c r="A89" s="3" t="s">
        <v>11</v>
      </c>
      <c r="B89" s="3">
        <v>86.34</v>
      </c>
      <c r="C89" s="3" t="s">
        <v>140</v>
      </c>
      <c r="D89" s="3" t="s">
        <v>48</v>
      </c>
      <c r="E89" s="7">
        <v>0.46104971118697902</v>
      </c>
      <c r="F89" s="7">
        <v>0.96026008058960599</v>
      </c>
      <c r="G89" s="3" t="s">
        <v>200</v>
      </c>
      <c r="H89" s="3" t="s">
        <v>201</v>
      </c>
      <c r="I89" s="7"/>
      <c r="J89" s="7">
        <v>7.9109246144071194E-2</v>
      </c>
      <c r="K89" s="7"/>
      <c r="L89" s="7"/>
      <c r="M89" s="7"/>
      <c r="N89" s="7"/>
      <c r="O89" s="7"/>
      <c r="P89" s="7">
        <v>7.6002478599548304</v>
      </c>
      <c r="Q89" s="7">
        <v>0.190700322855264</v>
      </c>
      <c r="R89" s="7"/>
      <c r="S89" s="7"/>
      <c r="T89" s="7">
        <v>27.479699254035999</v>
      </c>
      <c r="U89" s="7">
        <v>1.4133054763078701</v>
      </c>
      <c r="V89" s="7"/>
      <c r="W89" s="7">
        <v>0.19071679562330199</v>
      </c>
      <c r="X89" s="7">
        <v>0</v>
      </c>
      <c r="Y89" s="7"/>
      <c r="Z89" s="7"/>
      <c r="AA89" s="7"/>
      <c r="AB89" s="7">
        <v>0.55424771271646001</v>
      </c>
      <c r="AC89" s="7">
        <v>2.1390810608863799</v>
      </c>
      <c r="AD89" s="7"/>
      <c r="AE89" s="7"/>
      <c r="AF89" s="7">
        <f t="shared" si="30"/>
        <v>39.647107728524176</v>
      </c>
      <c r="AG89" s="7">
        <f t="shared" si="31"/>
        <v>27.479699254035999</v>
      </c>
      <c r="AH89" s="7">
        <f t="shared" si="32"/>
        <v>1.9675531890243301</v>
      </c>
      <c r="AI89" s="7">
        <f t="shared" si="33"/>
        <v>2.5222520816582752</v>
      </c>
      <c r="AJ89" s="7"/>
      <c r="AK89" s="23"/>
      <c r="AL89" s="23">
        <f t="shared" si="34"/>
        <v>0.19953346076530046</v>
      </c>
      <c r="AM89" s="23"/>
      <c r="AN89" s="23"/>
      <c r="AO89" s="23"/>
      <c r="AP89" s="23"/>
      <c r="AQ89" s="23"/>
      <c r="AR89" s="23">
        <f t="shared" si="35"/>
        <v>19.169740985889923</v>
      </c>
      <c r="AS89" s="23">
        <f t="shared" si="36"/>
        <v>0.48099428629459479</v>
      </c>
      <c r="AT89" s="23"/>
      <c r="AU89" s="23"/>
      <c r="AV89" s="23">
        <f t="shared" si="37"/>
        <v>69.310728646835656</v>
      </c>
      <c r="AW89" s="23">
        <f t="shared" si="38"/>
        <v>3.5647126796365654</v>
      </c>
      <c r="AX89" s="23"/>
      <c r="AY89" s="23">
        <f t="shared" si="40"/>
        <v>0.48103583476806927</v>
      </c>
      <c r="AZ89" s="23"/>
      <c r="BA89" s="23"/>
      <c r="BB89" s="23"/>
      <c r="BC89" s="23"/>
      <c r="BD89" s="23">
        <f t="shared" si="41"/>
        <v>1.397952447153429</v>
      </c>
      <c r="BE89" s="23">
        <f t="shared" si="42"/>
        <v>5.3953016586564635</v>
      </c>
      <c r="BF89" s="23"/>
      <c r="BG89" s="23"/>
      <c r="BH89" s="23">
        <f t="shared" si="43"/>
        <v>100</v>
      </c>
      <c r="BI89" s="23">
        <f t="shared" si="44"/>
        <v>69.310728646835656</v>
      </c>
      <c r="BJ89" s="23">
        <f t="shared" si="45"/>
        <v>4.9626651267899939</v>
      </c>
    </row>
    <row r="90" spans="1:62" s="3" customFormat="1" x14ac:dyDescent="0.2">
      <c r="A90" s="3" t="s">
        <v>11</v>
      </c>
      <c r="B90" s="3">
        <v>86.34</v>
      </c>
      <c r="C90" s="3" t="s">
        <v>140</v>
      </c>
      <c r="D90" s="3" t="s">
        <v>48</v>
      </c>
      <c r="E90" s="7">
        <v>0.92209942237395703</v>
      </c>
      <c r="F90" s="7">
        <v>1.51829903748502</v>
      </c>
      <c r="G90" s="3" t="s">
        <v>198</v>
      </c>
      <c r="H90" s="3" t="s">
        <v>199</v>
      </c>
      <c r="I90" s="7"/>
      <c r="J90" s="7">
        <v>0.14427570858970301</v>
      </c>
      <c r="K90" s="7"/>
      <c r="L90" s="7"/>
      <c r="M90" s="7"/>
      <c r="N90" s="7"/>
      <c r="O90" s="7"/>
      <c r="P90" s="7">
        <v>3.36754955351353</v>
      </c>
      <c r="Q90" s="7">
        <v>0.104801380075514</v>
      </c>
      <c r="R90" s="7"/>
      <c r="S90" s="7"/>
      <c r="T90" s="7">
        <v>27.3352354764938</v>
      </c>
      <c r="U90" s="7">
        <v>0.75772306881844997</v>
      </c>
      <c r="V90" s="7"/>
      <c r="W90" s="7">
        <v>5.2783709019422496</v>
      </c>
      <c r="X90" s="7">
        <v>0.30457032844424198</v>
      </c>
      <c r="Y90" s="7"/>
      <c r="Z90" s="7">
        <v>0.179738341830671</v>
      </c>
      <c r="AA90" s="7"/>
      <c r="AB90" s="7">
        <v>0.419715000316501</v>
      </c>
      <c r="AC90" s="7">
        <v>0</v>
      </c>
      <c r="AD90" s="7"/>
      <c r="AE90" s="7"/>
      <c r="AF90" s="7">
        <f t="shared" si="30"/>
        <v>37.891979760024661</v>
      </c>
      <c r="AG90" s="7">
        <f t="shared" si="31"/>
        <v>27.514973818324471</v>
      </c>
      <c r="AH90" s="7">
        <f t="shared" si="32"/>
        <v>1.1774380691349511</v>
      </c>
      <c r="AI90" s="7">
        <f t="shared" si="33"/>
        <v>2.6390808987367333</v>
      </c>
      <c r="AJ90" s="7"/>
      <c r="AK90" s="23"/>
      <c r="AL90" s="23">
        <f t="shared" si="34"/>
        <v>0.38075526669079246</v>
      </c>
      <c r="AM90" s="23"/>
      <c r="AN90" s="23"/>
      <c r="AO90" s="23"/>
      <c r="AP90" s="23"/>
      <c r="AQ90" s="23"/>
      <c r="AR90" s="23">
        <f t="shared" si="35"/>
        <v>8.8872357022269721</v>
      </c>
      <c r="AS90" s="23">
        <f t="shared" si="36"/>
        <v>0.27657932031853744</v>
      </c>
      <c r="AT90" s="23"/>
      <c r="AU90" s="23"/>
      <c r="AV90" s="23">
        <f t="shared" si="37"/>
        <v>72.1398978084855</v>
      </c>
      <c r="AW90" s="23">
        <f t="shared" si="38"/>
        <v>1.9996924774509506</v>
      </c>
      <c r="AX90" s="23"/>
      <c r="AY90" s="23">
        <f t="shared" si="40"/>
        <v>13.930047823763573</v>
      </c>
      <c r="AZ90" s="23">
        <f t="shared" si="51"/>
        <v>0.80378573611917215</v>
      </c>
      <c r="BA90" s="23"/>
      <c r="BB90" s="23">
        <f t="shared" si="53"/>
        <v>0.47434402469593739</v>
      </c>
      <c r="BC90" s="23"/>
      <c r="BD90" s="23">
        <f t="shared" si="41"/>
        <v>1.1076618402485598</v>
      </c>
      <c r="BE90" s="23"/>
      <c r="BF90" s="23"/>
      <c r="BG90" s="23"/>
      <c r="BH90" s="23">
        <f t="shared" si="43"/>
        <v>99.999999999999986</v>
      </c>
      <c r="BI90" s="23">
        <f t="shared" si="44"/>
        <v>72.614241833181438</v>
      </c>
      <c r="BJ90" s="23">
        <f t="shared" si="45"/>
        <v>3.1073543176995106</v>
      </c>
    </row>
    <row r="91" spans="1:62" s="3" customFormat="1" x14ac:dyDescent="0.2">
      <c r="A91" s="3" t="s">
        <v>11</v>
      </c>
      <c r="B91" s="3">
        <v>86.34</v>
      </c>
      <c r="C91" s="3" t="s">
        <v>140</v>
      </c>
      <c r="D91" s="3" t="s">
        <v>48</v>
      </c>
      <c r="E91" s="7">
        <v>0.92209942237395703</v>
      </c>
      <c r="F91" s="7">
        <v>1.51829903748502</v>
      </c>
      <c r="G91" s="3" t="s">
        <v>198</v>
      </c>
      <c r="H91" s="3" t="s">
        <v>199</v>
      </c>
      <c r="I91" s="7"/>
      <c r="J91" s="7">
        <v>8.0108281690627295E-2</v>
      </c>
      <c r="K91" s="7"/>
      <c r="L91" s="7"/>
      <c r="M91" s="7"/>
      <c r="N91" s="7"/>
      <c r="O91" s="7"/>
      <c r="P91" s="7">
        <v>3.6064077168703101</v>
      </c>
      <c r="Q91" s="7">
        <v>0</v>
      </c>
      <c r="R91" s="7"/>
      <c r="S91" s="7"/>
      <c r="T91" s="7">
        <v>30.9780836105347</v>
      </c>
      <c r="U91" s="7">
        <v>0.85078757256269499</v>
      </c>
      <c r="V91" s="7"/>
      <c r="W91" s="7">
        <v>6.22731409966946</v>
      </c>
      <c r="X91" s="7">
        <v>0.42506926693022301</v>
      </c>
      <c r="Y91" s="7"/>
      <c r="Z91" s="7"/>
      <c r="AA91" s="7"/>
      <c r="AB91" s="7">
        <v>0.40266634896397602</v>
      </c>
      <c r="AC91" s="7">
        <v>0</v>
      </c>
      <c r="AD91" s="7"/>
      <c r="AE91" s="7"/>
      <c r="AF91" s="7">
        <f t="shared" si="30"/>
        <v>42.570436897221995</v>
      </c>
      <c r="AG91" s="7">
        <f t="shared" si="31"/>
        <v>30.9780836105347</v>
      </c>
      <c r="AH91" s="7">
        <f t="shared" si="32"/>
        <v>1.2534539215266709</v>
      </c>
      <c r="AI91" s="7">
        <f t="shared" si="33"/>
        <v>2.3490480081618723</v>
      </c>
      <c r="AJ91" s="7"/>
      <c r="AK91" s="23"/>
      <c r="AL91" s="23">
        <f t="shared" si="34"/>
        <v>0.18817819954263823</v>
      </c>
      <c r="AM91" s="23"/>
      <c r="AN91" s="23"/>
      <c r="AO91" s="23"/>
      <c r="AP91" s="23"/>
      <c r="AQ91" s="23"/>
      <c r="AR91" s="23">
        <f t="shared" si="35"/>
        <v>8.4716248639338083</v>
      </c>
      <c r="AS91" s="23"/>
      <c r="AT91" s="23"/>
      <c r="AU91" s="23"/>
      <c r="AV91" s="23">
        <f t="shared" si="37"/>
        <v>72.769005601998472</v>
      </c>
      <c r="AW91" s="23">
        <f t="shared" si="38"/>
        <v>1.998540852697273</v>
      </c>
      <c r="AX91" s="23"/>
      <c r="AY91" s="23">
        <f t="shared" si="40"/>
        <v>14.628259782026888</v>
      </c>
      <c r="AZ91" s="23">
        <f t="shared" si="51"/>
        <v>0.99850811481326762</v>
      </c>
      <c r="BA91" s="23"/>
      <c r="BB91" s="23"/>
      <c r="BC91" s="23"/>
      <c r="BD91" s="23">
        <f t="shared" si="41"/>
        <v>0.94588258498764122</v>
      </c>
      <c r="BE91" s="23"/>
      <c r="BF91" s="23"/>
      <c r="BG91" s="23"/>
      <c r="BH91" s="23">
        <f t="shared" si="43"/>
        <v>100</v>
      </c>
      <c r="BI91" s="23">
        <f t="shared" si="44"/>
        <v>72.769005601998472</v>
      </c>
      <c r="BJ91" s="23">
        <f t="shared" si="45"/>
        <v>2.9444234376849141</v>
      </c>
    </row>
    <row r="92" spans="1:62" s="3" customFormat="1" x14ac:dyDescent="0.2">
      <c r="A92" s="3" t="s">
        <v>11</v>
      </c>
      <c r="B92" s="3">
        <v>86.34</v>
      </c>
      <c r="C92" s="3" t="s">
        <v>140</v>
      </c>
      <c r="D92" s="3" t="s">
        <v>48</v>
      </c>
      <c r="E92" s="7">
        <v>0.92209942237395703</v>
      </c>
      <c r="F92" s="7">
        <v>1.92052016117921</v>
      </c>
      <c r="G92" s="3" t="s">
        <v>198</v>
      </c>
      <c r="H92" s="3" t="s">
        <v>199</v>
      </c>
      <c r="I92" s="7"/>
      <c r="J92" s="7">
        <v>0.10644544381648301</v>
      </c>
      <c r="K92" s="7"/>
      <c r="L92" s="7"/>
      <c r="M92" s="7"/>
      <c r="N92" s="7"/>
      <c r="O92" s="7"/>
      <c r="P92" s="7">
        <v>3.6059796810150102</v>
      </c>
      <c r="Q92" s="7">
        <v>0.108780351001769</v>
      </c>
      <c r="R92" s="7"/>
      <c r="S92" s="7"/>
      <c r="T92" s="7">
        <v>31.057032942771901</v>
      </c>
      <c r="U92" s="7">
        <v>0.83706695586442903</v>
      </c>
      <c r="V92" s="7"/>
      <c r="W92" s="7">
        <v>5.8322507888078698</v>
      </c>
      <c r="X92" s="7">
        <v>0.74918209575116601</v>
      </c>
      <c r="Y92" s="7"/>
      <c r="Z92" s="7"/>
      <c r="AA92" s="7"/>
      <c r="AB92" s="7">
        <v>0.23555257357657</v>
      </c>
      <c r="AC92" s="7">
        <v>0</v>
      </c>
      <c r="AD92" s="7"/>
      <c r="AE92" s="7"/>
      <c r="AF92" s="7">
        <f t="shared" si="30"/>
        <v>42.532290832605199</v>
      </c>
      <c r="AG92" s="7">
        <f t="shared" si="31"/>
        <v>31.057032942771901</v>
      </c>
      <c r="AH92" s="7">
        <f t="shared" si="32"/>
        <v>1.072619529440999</v>
      </c>
      <c r="AI92" s="7">
        <f t="shared" si="33"/>
        <v>2.351154805970153</v>
      </c>
      <c r="AJ92" s="7"/>
      <c r="AK92" s="23"/>
      <c r="AL92" s="23">
        <f t="shared" si="34"/>
        <v>0.25026971680274995</v>
      </c>
      <c r="AM92" s="23"/>
      <c r="AN92" s="23"/>
      <c r="AO92" s="23"/>
      <c r="AP92" s="23"/>
      <c r="AQ92" s="23"/>
      <c r="AR92" s="23">
        <f t="shared" si="35"/>
        <v>8.478216457249161</v>
      </c>
      <c r="AS92" s="23">
        <f t="shared" si="36"/>
        <v>0.25575944505292936</v>
      </c>
      <c r="AT92" s="23"/>
      <c r="AU92" s="23"/>
      <c r="AV92" s="23">
        <f t="shared" si="37"/>
        <v>73.019892262571517</v>
      </c>
      <c r="AW92" s="23">
        <f t="shared" si="38"/>
        <v>1.9680739961994582</v>
      </c>
      <c r="AX92" s="23"/>
      <c r="AY92" s="23">
        <f t="shared" si="40"/>
        <v>13.712524471728839</v>
      </c>
      <c r="AZ92" s="23">
        <f t="shared" si="51"/>
        <v>1.7614430849721454</v>
      </c>
      <c r="BA92" s="23"/>
      <c r="BB92" s="23"/>
      <c r="BC92" s="23"/>
      <c r="BD92" s="23">
        <f t="shared" si="41"/>
        <v>0.55382056542319069</v>
      </c>
      <c r="BE92" s="23"/>
      <c r="BF92" s="23"/>
      <c r="BG92" s="23"/>
      <c r="BH92" s="23">
        <f t="shared" si="43"/>
        <v>100</v>
      </c>
      <c r="BI92" s="23">
        <f t="shared" si="44"/>
        <v>73.019892262571517</v>
      </c>
      <c r="BJ92" s="23">
        <f t="shared" si="45"/>
        <v>2.5218945616226489</v>
      </c>
    </row>
    <row r="93" spans="1:62" s="3" customFormat="1" x14ac:dyDescent="0.2">
      <c r="A93" s="3" t="s">
        <v>11</v>
      </c>
      <c r="B93" s="3">
        <v>86.34</v>
      </c>
      <c r="C93" s="3" t="s">
        <v>140</v>
      </c>
      <c r="D93" s="3" t="s">
        <v>48</v>
      </c>
      <c r="E93" s="7">
        <v>1.38314913356094</v>
      </c>
      <c r="F93" s="7">
        <v>2.1471990905493299</v>
      </c>
      <c r="G93" s="3" t="s">
        <v>198</v>
      </c>
      <c r="H93" s="3" t="s">
        <v>199</v>
      </c>
      <c r="I93" s="7"/>
      <c r="J93" s="7">
        <v>8.0270896432921304E-2</v>
      </c>
      <c r="K93" s="7"/>
      <c r="L93" s="7"/>
      <c r="M93" s="7"/>
      <c r="N93" s="7"/>
      <c r="O93" s="7"/>
      <c r="P93" s="7">
        <v>3.6279395222663902</v>
      </c>
      <c r="Q93" s="7">
        <v>0.103490927722305</v>
      </c>
      <c r="R93" s="7"/>
      <c r="S93" s="7"/>
      <c r="T93" s="7">
        <v>31.0080677270889</v>
      </c>
      <c r="U93" s="7">
        <v>0.99004777148365997</v>
      </c>
      <c r="V93" s="7"/>
      <c r="W93" s="7">
        <v>5.9620641171932203</v>
      </c>
      <c r="X93" s="7">
        <v>0.76503125019371498</v>
      </c>
      <c r="Y93" s="7"/>
      <c r="Z93" s="7"/>
      <c r="AA93" s="7"/>
      <c r="AB93" s="7">
        <v>0.383203593082726</v>
      </c>
      <c r="AC93" s="7">
        <v>0</v>
      </c>
      <c r="AD93" s="7"/>
      <c r="AE93" s="7"/>
      <c r="AF93" s="7">
        <f t="shared" si="30"/>
        <v>42.920115805463837</v>
      </c>
      <c r="AG93" s="7">
        <f t="shared" si="31"/>
        <v>31.0080677270889</v>
      </c>
      <c r="AH93" s="7">
        <f t="shared" si="32"/>
        <v>1.373251364566386</v>
      </c>
      <c r="AI93" s="7">
        <f t="shared" si="33"/>
        <v>2.329909836526344</v>
      </c>
      <c r="AJ93" s="7"/>
      <c r="AK93" s="23"/>
      <c r="AL93" s="23">
        <f t="shared" si="34"/>
        <v>0.18702395118585077</v>
      </c>
      <c r="AM93" s="23"/>
      <c r="AN93" s="23"/>
      <c r="AO93" s="23"/>
      <c r="AP93" s="23"/>
      <c r="AQ93" s="23"/>
      <c r="AR93" s="23">
        <f t="shared" si="35"/>
        <v>8.452771979251148</v>
      </c>
      <c r="AS93" s="23">
        <f t="shared" si="36"/>
        <v>0.24112453049143534</v>
      </c>
      <c r="AT93" s="23"/>
      <c r="AU93" s="23"/>
      <c r="AV93" s="23">
        <f t="shared" si="37"/>
        <v>72.246002009019506</v>
      </c>
      <c r="AW93" s="23">
        <f t="shared" si="38"/>
        <v>2.3067220414107652</v>
      </c>
      <c r="AX93" s="23"/>
      <c r="AY93" s="23">
        <f t="shared" si="40"/>
        <v>13.891071832649237</v>
      </c>
      <c r="AZ93" s="23">
        <f t="shared" si="51"/>
        <v>1.782453835076383</v>
      </c>
      <c r="BA93" s="23"/>
      <c r="BB93" s="23"/>
      <c r="BC93" s="23"/>
      <c r="BD93" s="23">
        <f t="shared" si="41"/>
        <v>0.89282982091568175</v>
      </c>
      <c r="BE93" s="23"/>
      <c r="BF93" s="23"/>
      <c r="BG93" s="23"/>
      <c r="BH93" s="23">
        <f t="shared" si="43"/>
        <v>100</v>
      </c>
      <c r="BI93" s="23">
        <f t="shared" si="44"/>
        <v>72.246002009019506</v>
      </c>
      <c r="BJ93" s="23">
        <f t="shared" si="45"/>
        <v>3.1995518623264472</v>
      </c>
    </row>
    <row r="94" spans="1:62" s="3" customFormat="1" x14ac:dyDescent="0.2">
      <c r="A94" s="3" t="s">
        <v>11</v>
      </c>
      <c r="B94" s="3">
        <v>86.34</v>
      </c>
      <c r="C94" s="3" t="s">
        <v>140</v>
      </c>
      <c r="D94" s="3" t="s">
        <v>48</v>
      </c>
      <c r="E94" s="7">
        <v>0.46104971118697902</v>
      </c>
      <c r="F94" s="7">
        <v>0.96026008058960599</v>
      </c>
      <c r="I94" s="7"/>
      <c r="J94" s="7">
        <v>0.102585111744702</v>
      </c>
      <c r="K94" s="7"/>
      <c r="L94" s="7"/>
      <c r="M94" s="7"/>
      <c r="N94" s="7"/>
      <c r="O94" s="7"/>
      <c r="P94" s="7">
        <v>3.57637070119381</v>
      </c>
      <c r="Q94" s="7">
        <v>0</v>
      </c>
      <c r="R94" s="7"/>
      <c r="S94" s="7"/>
      <c r="T94" s="7">
        <v>30.8535367250443</v>
      </c>
      <c r="U94" s="7">
        <v>0.72503443807363499</v>
      </c>
      <c r="V94" s="7"/>
      <c r="W94" s="7">
        <v>6.1902079731226003</v>
      </c>
      <c r="X94" s="7">
        <v>0.414161756634712</v>
      </c>
      <c r="Y94" s="7"/>
      <c r="Z94" s="7"/>
      <c r="AA94" s="7"/>
      <c r="AB94" s="7">
        <v>0.37030689418315899</v>
      </c>
      <c r="AC94" s="7">
        <v>0</v>
      </c>
      <c r="AD94" s="7"/>
      <c r="AE94" s="7"/>
      <c r="AF94" s="7">
        <f t="shared" si="30"/>
        <v>42.232203599996922</v>
      </c>
      <c r="AG94" s="7">
        <f t="shared" si="31"/>
        <v>30.8535367250443</v>
      </c>
      <c r="AH94" s="7">
        <f t="shared" si="32"/>
        <v>1.095341332256794</v>
      </c>
      <c r="AI94" s="7">
        <f t="shared" si="33"/>
        <v>2.3678612877308463</v>
      </c>
      <c r="AJ94" s="7"/>
      <c r="AK94" s="23"/>
      <c r="AL94" s="23">
        <f t="shared" si="34"/>
        <v>0.24290731479782285</v>
      </c>
      <c r="AM94" s="23"/>
      <c r="AN94" s="23"/>
      <c r="AO94" s="23"/>
      <c r="AP94" s="23"/>
      <c r="AQ94" s="23"/>
      <c r="AR94" s="23">
        <f t="shared" si="35"/>
        <v>8.4683497339316443</v>
      </c>
      <c r="AS94" s="23"/>
      <c r="AT94" s="23"/>
      <c r="AU94" s="23"/>
      <c r="AV94" s="23">
        <f t="shared" si="37"/>
        <v>73.056895200814353</v>
      </c>
      <c r="AW94" s="23">
        <f t="shared" si="38"/>
        <v>1.7167809781862478</v>
      </c>
      <c r="AX94" s="23"/>
      <c r="AY94" s="23">
        <f t="shared" si="40"/>
        <v>14.657553822559832</v>
      </c>
      <c r="AZ94" s="23">
        <f t="shared" si="51"/>
        <v>0.98067759039393854</v>
      </c>
      <c r="BA94" s="23"/>
      <c r="BB94" s="23"/>
      <c r="BC94" s="23"/>
      <c r="BD94" s="23">
        <f t="shared" si="41"/>
        <v>0.87683535931614509</v>
      </c>
      <c r="BE94" s="23"/>
      <c r="BF94" s="23"/>
      <c r="BG94" s="23"/>
      <c r="BH94" s="23">
        <f t="shared" si="43"/>
        <v>99.999999999999986</v>
      </c>
      <c r="BI94" s="23">
        <f t="shared" si="44"/>
        <v>73.056895200814353</v>
      </c>
      <c r="BJ94" s="23">
        <f t="shared" si="45"/>
        <v>2.5936163375023931</v>
      </c>
    </row>
    <row r="95" spans="1:62" s="3" customFormat="1" x14ac:dyDescent="0.2">
      <c r="A95" s="3" t="s">
        <v>11</v>
      </c>
      <c r="B95" s="3">
        <v>86.34</v>
      </c>
      <c r="C95" s="3" t="s">
        <v>140</v>
      </c>
      <c r="D95" s="3" t="s">
        <v>48</v>
      </c>
      <c r="E95" s="7">
        <v>0.46104971118697902</v>
      </c>
      <c r="F95" s="7">
        <v>0.96026008058960599</v>
      </c>
      <c r="I95" s="7"/>
      <c r="J95" s="7">
        <v>6.9777801400050493E-2</v>
      </c>
      <c r="K95" s="7"/>
      <c r="L95" s="7"/>
      <c r="M95" s="7"/>
      <c r="N95" s="7"/>
      <c r="O95" s="7"/>
      <c r="P95" s="7">
        <v>6.29360303282738</v>
      </c>
      <c r="Q95" s="7">
        <v>0.14130560448393201</v>
      </c>
      <c r="R95" s="7"/>
      <c r="S95" s="7"/>
      <c r="T95" s="7">
        <v>29.551103711128199</v>
      </c>
      <c r="U95" s="7">
        <v>1.4763627201318701</v>
      </c>
      <c r="V95" s="7"/>
      <c r="W95" s="7">
        <v>1.8707362934947001</v>
      </c>
      <c r="X95" s="7">
        <v>0.80119539052248001</v>
      </c>
      <c r="Y95" s="7"/>
      <c r="Z95" s="7"/>
      <c r="AA95" s="7"/>
      <c r="AB95" s="7">
        <v>0.46129687689244703</v>
      </c>
      <c r="AC95" s="7">
        <v>0.66957129165530205</v>
      </c>
      <c r="AD95" s="7"/>
      <c r="AE95" s="7"/>
      <c r="AF95" s="7">
        <f t="shared" si="30"/>
        <v>41.334952722536357</v>
      </c>
      <c r="AG95" s="7">
        <f t="shared" si="31"/>
        <v>29.551103711128199</v>
      </c>
      <c r="AH95" s="7">
        <f t="shared" si="32"/>
        <v>1.9376595970243171</v>
      </c>
      <c r="AI95" s="7">
        <f t="shared" si="33"/>
        <v>2.4192600550738912</v>
      </c>
      <c r="AJ95" s="7"/>
      <c r="AK95" s="23"/>
      <c r="AL95" s="23">
        <f t="shared" si="34"/>
        <v>0.1688106476580212</v>
      </c>
      <c r="AM95" s="23"/>
      <c r="AN95" s="23"/>
      <c r="AO95" s="23"/>
      <c r="AP95" s="23"/>
      <c r="AQ95" s="23"/>
      <c r="AR95" s="23">
        <f t="shared" si="35"/>
        <v>15.225862419811175</v>
      </c>
      <c r="AS95" s="23">
        <f t="shared" si="36"/>
        <v>0.34185500448604683</v>
      </c>
      <c r="AT95" s="23"/>
      <c r="AU95" s="23"/>
      <c r="AV95" s="23">
        <f t="shared" si="37"/>
        <v>71.491804791678277</v>
      </c>
      <c r="AW95" s="23">
        <f t="shared" si="38"/>
        <v>3.571705355615268</v>
      </c>
      <c r="AX95" s="23"/>
      <c r="AY95" s="23">
        <f t="shared" si="40"/>
        <v>4.5257975884287154</v>
      </c>
      <c r="AZ95" s="23">
        <f t="shared" si="51"/>
        <v>1.9383000046003627</v>
      </c>
      <c r="BA95" s="23"/>
      <c r="BB95" s="23"/>
      <c r="BC95" s="23"/>
      <c r="BD95" s="23">
        <f t="shared" si="41"/>
        <v>1.1159971077962354</v>
      </c>
      <c r="BE95" s="23">
        <f t="shared" si="42"/>
        <v>1.6198670799259025</v>
      </c>
      <c r="BF95" s="23"/>
      <c r="BG95" s="23"/>
      <c r="BH95" s="23">
        <f t="shared" si="43"/>
        <v>100</v>
      </c>
      <c r="BI95" s="23">
        <f t="shared" si="44"/>
        <v>71.491804791678277</v>
      </c>
      <c r="BJ95" s="23">
        <f t="shared" si="45"/>
        <v>4.6877024634115037</v>
      </c>
    </row>
    <row r="96" spans="1:62" s="3" customFormat="1" x14ac:dyDescent="0.2">
      <c r="A96" s="3" t="s">
        <v>11</v>
      </c>
      <c r="B96" s="3">
        <v>86.34</v>
      </c>
      <c r="C96" s="3" t="s">
        <v>140</v>
      </c>
      <c r="D96" s="3" t="s">
        <v>48</v>
      </c>
      <c r="E96" s="7">
        <v>0.46104971118697902</v>
      </c>
      <c r="F96" s="7">
        <v>0.96026008058960599</v>
      </c>
      <c r="I96" s="7"/>
      <c r="J96" s="7">
        <v>8.1214413512498099E-2</v>
      </c>
      <c r="K96" s="7"/>
      <c r="L96" s="7"/>
      <c r="M96" s="7"/>
      <c r="N96" s="7"/>
      <c r="O96" s="7"/>
      <c r="P96" s="7">
        <v>7.21143558621407</v>
      </c>
      <c r="Q96" s="7">
        <v>0.22028929088264701</v>
      </c>
      <c r="R96" s="7"/>
      <c r="S96" s="7"/>
      <c r="T96" s="7">
        <v>29.3287724256516</v>
      </c>
      <c r="U96" s="7">
        <v>0.70561044849455401</v>
      </c>
      <c r="V96" s="7"/>
      <c r="W96" s="7">
        <v>0.97557231783866905</v>
      </c>
      <c r="X96" s="7">
        <v>0.47597466036677399</v>
      </c>
      <c r="Y96" s="7"/>
      <c r="Z96" s="7"/>
      <c r="AA96" s="7"/>
      <c r="AB96" s="7">
        <v>0.50301956944167603</v>
      </c>
      <c r="AC96" s="7">
        <v>0.85542947053909302</v>
      </c>
      <c r="AD96" s="7"/>
      <c r="AE96" s="7"/>
      <c r="AF96" s="7">
        <f t="shared" si="30"/>
        <v>40.357318182941583</v>
      </c>
      <c r="AG96" s="7">
        <f t="shared" si="31"/>
        <v>29.3287724256516</v>
      </c>
      <c r="AH96" s="7">
        <f t="shared" si="32"/>
        <v>1.2086300179362301</v>
      </c>
      <c r="AI96" s="7">
        <f t="shared" si="33"/>
        <v>2.4778653414653418</v>
      </c>
      <c r="AJ96" s="7"/>
      <c r="AK96" s="23"/>
      <c r="AL96" s="23">
        <f t="shared" si="34"/>
        <v>0.20123838047005357</v>
      </c>
      <c r="AM96" s="23"/>
      <c r="AN96" s="23"/>
      <c r="AO96" s="23"/>
      <c r="AP96" s="23"/>
      <c r="AQ96" s="23"/>
      <c r="AR96" s="23">
        <f t="shared" si="35"/>
        <v>17.868966301289642</v>
      </c>
      <c r="AS96" s="23">
        <f t="shared" si="36"/>
        <v>0.54584719897408818</v>
      </c>
      <c r="AT96" s="23"/>
      <c r="AU96" s="23"/>
      <c r="AV96" s="23">
        <f t="shared" si="37"/>
        <v>72.672748701246505</v>
      </c>
      <c r="AW96" s="23">
        <f t="shared" si="38"/>
        <v>1.7484076749004711</v>
      </c>
      <c r="AX96" s="23"/>
      <c r="AY96" s="23">
        <f t="shared" si="40"/>
        <v>2.4173368344654484</v>
      </c>
      <c r="AZ96" s="23">
        <f t="shared" si="51"/>
        <v>1.1794011143385665</v>
      </c>
      <c r="BA96" s="23"/>
      <c r="BB96" s="23"/>
      <c r="BC96" s="23"/>
      <c r="BD96" s="23">
        <f t="shared" si="41"/>
        <v>1.2464147571983477</v>
      </c>
      <c r="BE96" s="23">
        <f t="shared" si="42"/>
        <v>2.1196390371168663</v>
      </c>
      <c r="BF96" s="23"/>
      <c r="BG96" s="23"/>
      <c r="BH96" s="23">
        <f t="shared" si="43"/>
        <v>99.999999999999986</v>
      </c>
      <c r="BI96" s="23">
        <f t="shared" si="44"/>
        <v>72.672748701246505</v>
      </c>
      <c r="BJ96" s="23">
        <f t="shared" si="45"/>
        <v>2.994822432098819</v>
      </c>
    </row>
    <row r="97" spans="1:62" s="3" customFormat="1" x14ac:dyDescent="0.2">
      <c r="A97" s="3" t="s">
        <v>11</v>
      </c>
      <c r="B97" s="3">
        <v>86.34</v>
      </c>
      <c r="C97" s="3" t="s">
        <v>140</v>
      </c>
      <c r="D97" s="3" t="s">
        <v>48</v>
      </c>
      <c r="E97" s="7">
        <v>2.3052485559348899</v>
      </c>
      <c r="F97" s="7">
        <v>3.6562896556101299</v>
      </c>
      <c r="G97" s="3" t="s">
        <v>198</v>
      </c>
      <c r="H97" s="3" t="s">
        <v>199</v>
      </c>
      <c r="I97" s="7"/>
      <c r="J97" s="7">
        <v>0.21117732394486699</v>
      </c>
      <c r="K97" s="7"/>
      <c r="L97" s="7"/>
      <c r="M97" s="7"/>
      <c r="N97" s="7"/>
      <c r="O97" s="7"/>
      <c r="P97" s="7">
        <v>3.0443152412772201</v>
      </c>
      <c r="Q97" s="7"/>
      <c r="R97" s="7"/>
      <c r="S97" s="7"/>
      <c r="T97" s="7">
        <v>25.502124428749099</v>
      </c>
      <c r="U97" s="7">
        <v>0.80125192180275895</v>
      </c>
      <c r="V97" s="7"/>
      <c r="W97" s="7">
        <v>4.68206107616425</v>
      </c>
      <c r="X97" s="7">
        <v>0.30330833978951</v>
      </c>
      <c r="Y97" s="7"/>
      <c r="Z97" s="7"/>
      <c r="AA97" s="7"/>
      <c r="AB97" s="7">
        <v>0.31338008120656002</v>
      </c>
      <c r="AC97" s="7">
        <v>0</v>
      </c>
      <c r="AD97" s="7"/>
      <c r="AE97" s="7"/>
      <c r="AF97" s="7">
        <f t="shared" si="30"/>
        <v>34.857618412934265</v>
      </c>
      <c r="AG97" s="7">
        <f t="shared" si="31"/>
        <v>25.502124428749099</v>
      </c>
      <c r="AH97" s="7">
        <f t="shared" si="32"/>
        <v>1.1146320030093189</v>
      </c>
      <c r="AI97" s="7">
        <f t="shared" si="33"/>
        <v>2.8688133198134387</v>
      </c>
      <c r="AJ97" s="7"/>
      <c r="AK97" s="23"/>
      <c r="AL97" s="23">
        <f t="shared" si="34"/>
        <v>0.60582831977559182</v>
      </c>
      <c r="AM97" s="23"/>
      <c r="AN97" s="23"/>
      <c r="AO97" s="23"/>
      <c r="AP97" s="23"/>
      <c r="AQ97" s="23"/>
      <c r="AR97" s="23">
        <f t="shared" si="35"/>
        <v>8.7335721138871509</v>
      </c>
      <c r="AS97" s="23"/>
      <c r="AT97" s="23"/>
      <c r="AU97" s="23"/>
      <c r="AV97" s="23">
        <f t="shared" si="37"/>
        <v>73.160834244735099</v>
      </c>
      <c r="AW97" s="23">
        <f t="shared" si="38"/>
        <v>2.2986421857938706</v>
      </c>
      <c r="AX97" s="23"/>
      <c r="AY97" s="23">
        <f t="shared" si="40"/>
        <v>13.431959179480044</v>
      </c>
      <c r="AZ97" s="23">
        <f t="shared" si="51"/>
        <v>0.87013500519864662</v>
      </c>
      <c r="BA97" s="23"/>
      <c r="BB97" s="23"/>
      <c r="BC97" s="23"/>
      <c r="BD97" s="23">
        <f t="shared" si="41"/>
        <v>0.89902895112959647</v>
      </c>
      <c r="BE97" s="23">
        <f t="shared" si="42"/>
        <v>0</v>
      </c>
      <c r="BF97" s="23"/>
      <c r="BG97" s="23"/>
      <c r="BH97" s="23">
        <f t="shared" si="43"/>
        <v>100</v>
      </c>
      <c r="BI97" s="23">
        <f t="shared" si="44"/>
        <v>73.160834244735099</v>
      </c>
      <c r="BJ97" s="23">
        <f t="shared" si="45"/>
        <v>3.1976711369234669</v>
      </c>
    </row>
    <row r="98" spans="1:62" s="3" customFormat="1" x14ac:dyDescent="0.2">
      <c r="A98" s="3" t="s">
        <v>11</v>
      </c>
      <c r="B98" s="3">
        <v>86.34</v>
      </c>
      <c r="C98" s="3" t="s">
        <v>140</v>
      </c>
      <c r="D98" s="3" t="s">
        <v>48</v>
      </c>
      <c r="E98" s="7">
        <v>2.7662982671218699</v>
      </c>
      <c r="F98" s="7">
        <v>4.2943981810986704</v>
      </c>
      <c r="G98" s="3" t="s">
        <v>198</v>
      </c>
      <c r="H98" s="3" t="s">
        <v>199</v>
      </c>
      <c r="I98" s="7"/>
      <c r="J98" s="7">
        <v>9.0292480308562503E-2</v>
      </c>
      <c r="K98" s="7"/>
      <c r="L98" s="7"/>
      <c r="M98" s="7"/>
      <c r="N98" s="7"/>
      <c r="O98" s="7"/>
      <c r="P98" s="7">
        <v>3.57933789491653</v>
      </c>
      <c r="Q98" s="7"/>
      <c r="R98" s="7"/>
      <c r="S98" s="7"/>
      <c r="T98" s="7">
        <v>31.104120612144499</v>
      </c>
      <c r="U98" s="7">
        <v>0.89195752516388904</v>
      </c>
      <c r="V98" s="7"/>
      <c r="W98" s="7">
        <v>6.2257252633571598</v>
      </c>
      <c r="X98" s="7">
        <v>0.45428220182657197</v>
      </c>
      <c r="Y98" s="7"/>
      <c r="Z98" s="7"/>
      <c r="AA98" s="7"/>
      <c r="AB98" s="7">
        <v>0.40794163942336997</v>
      </c>
      <c r="AC98" s="7">
        <v>0</v>
      </c>
      <c r="AD98" s="7"/>
      <c r="AE98" s="7"/>
      <c r="AF98" s="7">
        <f t="shared" si="30"/>
        <v>42.753657617140583</v>
      </c>
      <c r="AG98" s="7">
        <f t="shared" si="31"/>
        <v>31.104120612144499</v>
      </c>
      <c r="AH98" s="7">
        <f t="shared" si="32"/>
        <v>1.2998991645872591</v>
      </c>
      <c r="AI98" s="7">
        <f t="shared" si="33"/>
        <v>2.3389811673073906</v>
      </c>
      <c r="AJ98" s="7"/>
      <c r="AK98" s="23"/>
      <c r="AL98" s="23">
        <f t="shared" si="34"/>
        <v>0.21119241099120109</v>
      </c>
      <c r="AM98" s="23"/>
      <c r="AN98" s="23"/>
      <c r="AO98" s="23"/>
      <c r="AP98" s="23"/>
      <c r="AQ98" s="23"/>
      <c r="AR98" s="23">
        <f t="shared" si="35"/>
        <v>8.3720039276394438</v>
      </c>
      <c r="AS98" s="23"/>
      <c r="AT98" s="23"/>
      <c r="AU98" s="23"/>
      <c r="AV98" s="23">
        <f t="shared" si="37"/>
        <v>72.751952337463607</v>
      </c>
      <c r="AW98" s="23">
        <f t="shared" si="38"/>
        <v>2.0862718533964446</v>
      </c>
      <c r="AX98" s="23"/>
      <c r="AY98" s="23">
        <f t="shared" si="40"/>
        <v>14.561854143822242</v>
      </c>
      <c r="AZ98" s="23">
        <f t="shared" si="51"/>
        <v>1.0625575147152868</v>
      </c>
      <c r="BA98" s="23"/>
      <c r="BB98" s="23"/>
      <c r="BC98" s="23"/>
      <c r="BD98" s="23">
        <f t="shared" si="41"/>
        <v>0.95416781197176448</v>
      </c>
      <c r="BE98" s="23"/>
      <c r="BF98" s="23"/>
      <c r="BG98" s="23"/>
      <c r="BH98" s="23">
        <f t="shared" si="43"/>
        <v>99.999999999999986</v>
      </c>
      <c r="BI98" s="23">
        <f t="shared" si="44"/>
        <v>72.751952337463607</v>
      </c>
      <c r="BJ98" s="23">
        <f t="shared" si="45"/>
        <v>3.0404396653682091</v>
      </c>
    </row>
    <row r="99" spans="1:62" s="3" customFormat="1" x14ac:dyDescent="0.2">
      <c r="A99" s="3" t="s">
        <v>11</v>
      </c>
      <c r="B99" s="3">
        <v>86.34</v>
      </c>
      <c r="C99" s="3" t="s">
        <v>140</v>
      </c>
      <c r="D99" s="3" t="s">
        <v>48</v>
      </c>
      <c r="E99" s="7">
        <v>0.46104971118697902</v>
      </c>
      <c r="F99" s="7">
        <v>0.96026008058960599</v>
      </c>
      <c r="G99" s="3" t="s">
        <v>198</v>
      </c>
      <c r="H99" s="3" t="s">
        <v>199</v>
      </c>
      <c r="I99" s="7"/>
      <c r="J99" s="7">
        <v>0.13631244655698499</v>
      </c>
      <c r="K99" s="7"/>
      <c r="L99" s="7"/>
      <c r="M99" s="7"/>
      <c r="N99" s="7"/>
      <c r="O99" s="7"/>
      <c r="P99" s="7">
        <v>3.53187248110771</v>
      </c>
      <c r="Q99" s="7">
        <v>0.114478112664074</v>
      </c>
      <c r="R99" s="7"/>
      <c r="S99" s="7"/>
      <c r="T99" s="7">
        <v>30.997470021247899</v>
      </c>
      <c r="U99" s="7">
        <v>0.82422243431210496</v>
      </c>
      <c r="V99" s="7"/>
      <c r="W99" s="7">
        <v>6.16666004061699</v>
      </c>
      <c r="X99" s="7">
        <v>0.42099710553884501</v>
      </c>
      <c r="Y99" s="7"/>
      <c r="Z99" s="7"/>
      <c r="AA99" s="7"/>
      <c r="AB99" s="7">
        <v>0.339311128482223</v>
      </c>
      <c r="AC99" s="7">
        <v>0</v>
      </c>
      <c r="AD99" s="7"/>
      <c r="AE99" s="7"/>
      <c r="AF99" s="7">
        <f t="shared" si="30"/>
        <v>42.531323770526832</v>
      </c>
      <c r="AG99" s="7">
        <f t="shared" si="31"/>
        <v>30.997470021247899</v>
      </c>
      <c r="AH99" s="7">
        <f t="shared" si="32"/>
        <v>1.163533562794328</v>
      </c>
      <c r="AI99" s="7">
        <f t="shared" si="33"/>
        <v>2.3512082656899937</v>
      </c>
      <c r="AJ99" s="7"/>
      <c r="AK99" s="23"/>
      <c r="AL99" s="23">
        <f t="shared" si="34"/>
        <v>0.32049895106120863</v>
      </c>
      <c r="AM99" s="23"/>
      <c r="AN99" s="23"/>
      <c r="AO99" s="23"/>
      <c r="AP99" s="23"/>
      <c r="AQ99" s="23"/>
      <c r="AR99" s="23">
        <f t="shared" si="35"/>
        <v>8.304167770943474</v>
      </c>
      <c r="AS99" s="23">
        <f t="shared" si="36"/>
        <v>0.26916188473636116</v>
      </c>
      <c r="AT99" s="23"/>
      <c r="AU99" s="23"/>
      <c r="AV99" s="23">
        <f t="shared" si="37"/>
        <v>72.881507729435853</v>
      </c>
      <c r="AW99" s="23">
        <f t="shared" si="38"/>
        <v>1.937918600321749</v>
      </c>
      <c r="AX99" s="23"/>
      <c r="AY99" s="23">
        <f t="shared" si="40"/>
        <v>14.49910205919886</v>
      </c>
      <c r="AZ99" s="23">
        <f t="shared" si="51"/>
        <v>0.98985187437449507</v>
      </c>
      <c r="BA99" s="23"/>
      <c r="BB99" s="23"/>
      <c r="BC99" s="23"/>
      <c r="BD99" s="23">
        <f t="shared" si="41"/>
        <v>0.79779112992800216</v>
      </c>
      <c r="BE99" s="23"/>
      <c r="BF99" s="23"/>
      <c r="BG99" s="23"/>
      <c r="BH99" s="23">
        <f t="shared" si="43"/>
        <v>100</v>
      </c>
      <c r="BI99" s="23">
        <f t="shared" si="44"/>
        <v>72.881507729435853</v>
      </c>
      <c r="BJ99" s="23">
        <f t="shared" si="45"/>
        <v>2.7357097302497513</v>
      </c>
    </row>
    <row r="100" spans="1:62" s="3" customFormat="1" x14ac:dyDescent="0.2">
      <c r="A100" s="3" t="s">
        <v>11</v>
      </c>
      <c r="B100" s="3">
        <v>86.34</v>
      </c>
      <c r="C100" s="3" t="s">
        <v>140</v>
      </c>
      <c r="D100" s="3" t="s">
        <v>48</v>
      </c>
      <c r="E100" s="7">
        <v>0.92209942237395703</v>
      </c>
      <c r="F100" s="7">
        <v>1.51829903748502</v>
      </c>
      <c r="G100" s="3" t="s">
        <v>198</v>
      </c>
      <c r="H100" s="3" t="s">
        <v>199</v>
      </c>
      <c r="I100" s="7"/>
      <c r="J100" s="7">
        <v>0.23259606678038799</v>
      </c>
      <c r="K100" s="7"/>
      <c r="L100" s="7"/>
      <c r="M100" s="7"/>
      <c r="N100" s="7"/>
      <c r="O100" s="7"/>
      <c r="P100" s="7">
        <v>1.70561075210571</v>
      </c>
      <c r="Q100" s="7"/>
      <c r="R100" s="7"/>
      <c r="S100" s="7"/>
      <c r="T100" s="7">
        <v>19.1937938332558</v>
      </c>
      <c r="U100" s="7">
        <v>0.72124693542718898</v>
      </c>
      <c r="V100" s="7"/>
      <c r="W100" s="7">
        <v>2.9755296185612701</v>
      </c>
      <c r="X100" s="7">
        <v>0.26753221172839398</v>
      </c>
      <c r="Y100" s="7"/>
      <c r="Z100" s="7"/>
      <c r="AA100" s="7"/>
      <c r="AB100" s="7">
        <v>0.158444012049586</v>
      </c>
      <c r="AC100" s="7">
        <v>0</v>
      </c>
      <c r="AD100" s="7"/>
      <c r="AE100" s="7"/>
      <c r="AF100" s="7">
        <f t="shared" si="30"/>
        <v>25.254753429908337</v>
      </c>
      <c r="AG100" s="7">
        <f t="shared" si="31"/>
        <v>19.1937938332558</v>
      </c>
      <c r="AH100" s="7">
        <f t="shared" si="32"/>
        <v>0.87969094747677501</v>
      </c>
      <c r="AI100" s="7">
        <f t="shared" si="33"/>
        <v>3.9596506169635943</v>
      </c>
      <c r="AJ100" s="7"/>
      <c r="AK100" s="23"/>
      <c r="AL100" s="23">
        <f t="shared" si="34"/>
        <v>0.92099915933026866</v>
      </c>
      <c r="AM100" s="23"/>
      <c r="AN100" s="23"/>
      <c r="AO100" s="23"/>
      <c r="AP100" s="23"/>
      <c r="AQ100" s="23"/>
      <c r="AR100" s="23">
        <f t="shared" si="35"/>
        <v>6.7536226668751151</v>
      </c>
      <c r="AS100" s="23"/>
      <c r="AT100" s="23"/>
      <c r="AU100" s="23"/>
      <c r="AV100" s="23">
        <f t="shared" si="37"/>
        <v>76.000717593723365</v>
      </c>
      <c r="AW100" s="23">
        <f t="shared" si="38"/>
        <v>2.8558858728473706</v>
      </c>
      <c r="AX100" s="23"/>
      <c r="AY100" s="23">
        <f t="shared" si="40"/>
        <v>11.782057689929582</v>
      </c>
      <c r="AZ100" s="23">
        <f t="shared" si="51"/>
        <v>1.0593340872279702</v>
      </c>
      <c r="BA100" s="23"/>
      <c r="BB100" s="23"/>
      <c r="BC100" s="23"/>
      <c r="BD100" s="23">
        <f t="shared" si="41"/>
        <v>0.62738293006633039</v>
      </c>
      <c r="BE100" s="23"/>
      <c r="BF100" s="23"/>
      <c r="BG100" s="23"/>
      <c r="BH100" s="23">
        <f t="shared" si="43"/>
        <v>100</v>
      </c>
      <c r="BI100" s="23">
        <f t="shared" si="44"/>
        <v>76.000717593723365</v>
      </c>
      <c r="BJ100" s="23">
        <f t="shared" si="45"/>
        <v>3.4832688029137011</v>
      </c>
    </row>
    <row r="101" spans="1:62" s="3" customFormat="1" x14ac:dyDescent="0.2">
      <c r="A101" s="3" t="s">
        <v>11</v>
      </c>
      <c r="B101" s="3">
        <v>86.34</v>
      </c>
      <c r="C101" s="3" t="s">
        <v>140</v>
      </c>
      <c r="D101" s="3" t="s">
        <v>48</v>
      </c>
      <c r="E101" s="7">
        <v>1.38314913356094</v>
      </c>
      <c r="F101" s="7">
        <v>2.4481911051734899</v>
      </c>
      <c r="G101" s="3" t="s">
        <v>198</v>
      </c>
      <c r="H101" s="3" t="s">
        <v>199</v>
      </c>
      <c r="I101" s="7"/>
      <c r="J101" s="7">
        <v>0.123461824841797</v>
      </c>
      <c r="K101" s="7"/>
      <c r="L101" s="7"/>
      <c r="M101" s="7"/>
      <c r="N101" s="7"/>
      <c r="O101" s="7"/>
      <c r="P101" s="7">
        <v>3.32413502037525</v>
      </c>
      <c r="Q101" s="7"/>
      <c r="R101" s="7"/>
      <c r="S101" s="7"/>
      <c r="T101" s="7">
        <v>29.818099737167401</v>
      </c>
      <c r="U101" s="7">
        <v>0.83280745893716801</v>
      </c>
      <c r="V101" s="7"/>
      <c r="W101" s="7">
        <v>5.4614137858152398</v>
      </c>
      <c r="X101" s="7">
        <v>0.78072599135339305</v>
      </c>
      <c r="Y101" s="7"/>
      <c r="Z101" s="7"/>
      <c r="AA101" s="7"/>
      <c r="AB101" s="7">
        <v>0.30985677149146801</v>
      </c>
      <c r="AC101" s="7">
        <v>0</v>
      </c>
      <c r="AD101" s="7"/>
      <c r="AE101" s="7"/>
      <c r="AF101" s="7">
        <f t="shared" si="30"/>
        <v>40.650500589981718</v>
      </c>
      <c r="AG101" s="7">
        <f t="shared" si="31"/>
        <v>29.818099737167401</v>
      </c>
      <c r="AH101" s="7">
        <f t="shared" si="32"/>
        <v>1.1426642304286361</v>
      </c>
      <c r="AI101" s="7">
        <f t="shared" si="33"/>
        <v>2.4599943063098446</v>
      </c>
      <c r="AJ101" s="7"/>
      <c r="AK101" s="23"/>
      <c r="AL101" s="23">
        <f t="shared" si="34"/>
        <v>0.30371538615744398</v>
      </c>
      <c r="AM101" s="23"/>
      <c r="AN101" s="23"/>
      <c r="AO101" s="23"/>
      <c r="AP101" s="23"/>
      <c r="AQ101" s="23"/>
      <c r="AR101" s="23">
        <f t="shared" si="35"/>
        <v>8.1773532235282751</v>
      </c>
      <c r="AS101" s="23"/>
      <c r="AT101" s="23"/>
      <c r="AU101" s="23"/>
      <c r="AV101" s="23">
        <f t="shared" si="37"/>
        <v>73.352355578410879</v>
      </c>
      <c r="AW101" s="23">
        <f t="shared" si="38"/>
        <v>2.048701607237803</v>
      </c>
      <c r="AX101" s="23"/>
      <c r="AY101" s="23">
        <f t="shared" si="40"/>
        <v>13.435046817507583</v>
      </c>
      <c r="AZ101" s="23">
        <f t="shared" si="51"/>
        <v>1.9205814935174559</v>
      </c>
      <c r="BA101" s="23"/>
      <c r="BB101" s="23"/>
      <c r="BC101" s="23"/>
      <c r="BD101" s="23">
        <f t="shared" si="41"/>
        <v>0.76224589364056183</v>
      </c>
      <c r="BE101" s="23"/>
      <c r="BF101" s="23"/>
      <c r="BG101" s="23"/>
      <c r="BH101" s="23">
        <f t="shared" si="43"/>
        <v>100</v>
      </c>
      <c r="BI101" s="23">
        <f t="shared" si="44"/>
        <v>73.352355578410879</v>
      </c>
      <c r="BJ101" s="23">
        <f t="shared" si="45"/>
        <v>2.8109475008783651</v>
      </c>
    </row>
    <row r="102" spans="1:62" s="3" customFormat="1" x14ac:dyDescent="0.2">
      <c r="A102" s="3" t="s">
        <v>11</v>
      </c>
      <c r="B102" s="3">
        <v>86.34</v>
      </c>
      <c r="C102" s="3" t="s">
        <v>140</v>
      </c>
      <c r="D102" s="3" t="s">
        <v>48</v>
      </c>
      <c r="E102" s="7">
        <v>0.92209942237395703</v>
      </c>
      <c r="F102" s="7">
        <v>1.92052016117921</v>
      </c>
      <c r="I102" s="7"/>
      <c r="J102" s="7">
        <v>8.9156912872567801E-2</v>
      </c>
      <c r="K102" s="7"/>
      <c r="L102" s="7"/>
      <c r="M102" s="7"/>
      <c r="N102" s="7"/>
      <c r="O102" s="7"/>
      <c r="P102" s="7">
        <v>3.40883657336235</v>
      </c>
      <c r="Q102" s="7">
        <v>9.5229985890910002E-2</v>
      </c>
      <c r="R102" s="7"/>
      <c r="S102" s="7"/>
      <c r="T102" s="7">
        <v>28.569602966308601</v>
      </c>
      <c r="U102" s="7">
        <v>1.1820808984339199</v>
      </c>
      <c r="V102" s="7"/>
      <c r="W102" s="7">
        <v>4.1643474251031902</v>
      </c>
      <c r="X102" s="7">
        <v>1.22058866545558</v>
      </c>
      <c r="Y102" s="7"/>
      <c r="Z102" s="7"/>
      <c r="AA102" s="7"/>
      <c r="AB102" s="7">
        <v>0.36219183821231099</v>
      </c>
      <c r="AC102" s="7">
        <v>0</v>
      </c>
      <c r="AD102" s="7"/>
      <c r="AE102" s="7"/>
      <c r="AF102" s="7">
        <f t="shared" ref="AF102:AF157" si="54">I102+J102+O102+P102+Q102+R102+S102+T102+U102+V102+W102+X102+Y102+Z102+AA102+AB102+AC102+AD102+AE102</f>
        <v>39.092035265639424</v>
      </c>
      <c r="AG102" s="7">
        <f t="shared" ref="AG102:AG157" si="55">R102+S102+T102+Y102+Z102+AA102</f>
        <v>28.569602966308601</v>
      </c>
      <c r="AH102" s="7">
        <f t="shared" ref="AH102:AH157" si="56">U102+AB102</f>
        <v>1.544272736646231</v>
      </c>
      <c r="AI102" s="7">
        <f t="shared" ref="AI102:AI157" si="57">100/AF102</f>
        <v>2.5580658392554101</v>
      </c>
      <c r="AJ102" s="7"/>
      <c r="AK102" s="23"/>
      <c r="AL102" s="23">
        <f t="shared" ref="AL102:AL157" si="58">J102*AI102</f>
        <v>0.22806925315278662</v>
      </c>
      <c r="AM102" s="23"/>
      <c r="AN102" s="23"/>
      <c r="AO102" s="23"/>
      <c r="AP102" s="23"/>
      <c r="AQ102" s="23"/>
      <c r="AR102" s="23">
        <f t="shared" ref="AR102:AR157" si="59">P102*AI102</f>
        <v>8.720028389922696</v>
      </c>
      <c r="AS102" s="23">
        <f t="shared" ref="AS102:AS157" si="60">Q102*AI102</f>
        <v>0.24360457378031156</v>
      </c>
      <c r="AT102" s="23"/>
      <c r="AU102" s="23"/>
      <c r="AV102" s="23">
        <f t="shared" ref="AV102:AV157" si="61">T102*AI102</f>
        <v>73.082925389204064</v>
      </c>
      <c r="AW102" s="23">
        <f t="shared" ref="AW102:AW157" si="62">U102*AI102</f>
        <v>3.0238407655201547</v>
      </c>
      <c r="AX102" s="23"/>
      <c r="AY102" s="23">
        <f t="shared" ref="AY102:AY157" si="63">W102*AI102</f>
        <v>10.652674890947699</v>
      </c>
      <c r="AZ102" s="23">
        <f t="shared" ref="AZ102:AZ157" si="64">X102*AI102</f>
        <v>3.1223461688842691</v>
      </c>
      <c r="BA102" s="23"/>
      <c r="BB102" s="23"/>
      <c r="BC102" s="23"/>
      <c r="BD102" s="23">
        <f t="shared" ref="BD102:BD157" si="65">AB102*AI102</f>
        <v>0.92651056858803504</v>
      </c>
      <c r="BE102" s="23"/>
      <c r="BF102" s="23"/>
      <c r="BG102" s="23"/>
      <c r="BH102" s="23">
        <f t="shared" ref="BH102:BH157" si="66">AF102*AI102</f>
        <v>100</v>
      </c>
      <c r="BI102" s="23">
        <f t="shared" ref="BI102:BI157" si="67">AG102*AI102</f>
        <v>73.082925389204064</v>
      </c>
      <c r="BJ102" s="23">
        <f t="shared" ref="BJ102:BJ157" si="68">AH102*AI102</f>
        <v>3.9503513341081899</v>
      </c>
    </row>
    <row r="103" spans="1:62" s="3" customFormat="1" x14ac:dyDescent="0.2">
      <c r="A103" s="3" t="s">
        <v>11</v>
      </c>
      <c r="B103" s="3">
        <v>86.34</v>
      </c>
      <c r="C103" s="3" t="s">
        <v>140</v>
      </c>
      <c r="D103" s="3" t="s">
        <v>48</v>
      </c>
      <c r="E103" s="7">
        <v>0.92209942237395703</v>
      </c>
      <c r="F103" s="7">
        <v>1.51829903748502</v>
      </c>
      <c r="I103" s="7"/>
      <c r="J103" s="7">
        <v>0.13862313935533199</v>
      </c>
      <c r="K103" s="7"/>
      <c r="L103" s="7"/>
      <c r="M103" s="7"/>
      <c r="N103" s="7"/>
      <c r="O103" s="7"/>
      <c r="P103" s="7">
        <v>0.84766894578933705</v>
      </c>
      <c r="Q103" s="7"/>
      <c r="R103" s="7"/>
      <c r="S103" s="7"/>
      <c r="T103" s="7">
        <v>12.793435156345399</v>
      </c>
      <c r="U103" s="7">
        <v>0</v>
      </c>
      <c r="V103" s="7"/>
      <c r="W103" s="7">
        <v>1.6615193337202101</v>
      </c>
      <c r="X103" s="7">
        <v>0.13775945408269799</v>
      </c>
      <c r="Y103" s="7"/>
      <c r="Z103" s="7"/>
      <c r="AA103" s="7"/>
      <c r="AB103" s="7">
        <v>8.1120419781655101E-2</v>
      </c>
      <c r="AC103" s="7">
        <v>0</v>
      </c>
      <c r="AD103" s="7"/>
      <c r="AE103" s="7"/>
      <c r="AF103" s="7">
        <f t="shared" si="54"/>
        <v>15.660126449074632</v>
      </c>
      <c r="AG103" s="7">
        <f t="shared" si="55"/>
        <v>12.793435156345399</v>
      </c>
      <c r="AH103" s="7">
        <f t="shared" si="56"/>
        <v>8.1120419781655101E-2</v>
      </c>
      <c r="AI103" s="7">
        <f t="shared" si="57"/>
        <v>6.3856444790015772</v>
      </c>
      <c r="AJ103" s="7"/>
      <c r="AK103" s="23"/>
      <c r="AL103" s="23">
        <f t="shared" si="58"/>
        <v>0.88519808448624204</v>
      </c>
      <c r="AM103" s="23"/>
      <c r="AN103" s="23"/>
      <c r="AO103" s="23"/>
      <c r="AP103" s="23"/>
      <c r="AQ103" s="23"/>
      <c r="AR103" s="23">
        <f t="shared" si="59"/>
        <v>5.4129125237007676</v>
      </c>
      <c r="AS103" s="23">
        <f t="shared" si="60"/>
        <v>0</v>
      </c>
      <c r="AT103" s="23"/>
      <c r="AU103" s="23"/>
      <c r="AV103" s="23">
        <f t="shared" si="61"/>
        <v>81.694328573581686</v>
      </c>
      <c r="AW103" s="23"/>
      <c r="AX103" s="23"/>
      <c r="AY103" s="23">
        <f t="shared" si="63"/>
        <v>10.609871760124838</v>
      </c>
      <c r="AZ103" s="23">
        <f t="shared" si="64"/>
        <v>0.87968289739345173</v>
      </c>
      <c r="BA103" s="23"/>
      <c r="BB103" s="23"/>
      <c r="BC103" s="23"/>
      <c r="BD103" s="23">
        <f t="shared" si="65"/>
        <v>0.51800616071301619</v>
      </c>
      <c r="BE103" s="23"/>
      <c r="BF103" s="23"/>
      <c r="BG103" s="23"/>
      <c r="BH103" s="23">
        <f t="shared" si="66"/>
        <v>100</v>
      </c>
      <c r="BI103" s="23">
        <f t="shared" si="67"/>
        <v>81.694328573581686</v>
      </c>
      <c r="BJ103" s="23">
        <f t="shared" si="68"/>
        <v>0.51800616071301619</v>
      </c>
    </row>
    <row r="104" spans="1:62" s="3" customFormat="1" x14ac:dyDescent="0.2">
      <c r="A104" s="3" t="s">
        <v>11</v>
      </c>
      <c r="B104" s="3">
        <v>86.34</v>
      </c>
      <c r="C104" s="3" t="s">
        <v>140</v>
      </c>
      <c r="D104" s="3" t="s">
        <v>48</v>
      </c>
      <c r="E104" s="7">
        <v>0.92209942237395703</v>
      </c>
      <c r="F104" s="7">
        <v>1.92052016117921</v>
      </c>
      <c r="G104" s="3" t="s">
        <v>198</v>
      </c>
      <c r="H104" s="3" t="s">
        <v>199</v>
      </c>
      <c r="I104" s="7"/>
      <c r="J104" s="7">
        <v>0.125462317373604</v>
      </c>
      <c r="K104" s="7"/>
      <c r="L104" s="7"/>
      <c r="M104" s="7"/>
      <c r="N104" s="7"/>
      <c r="O104" s="7"/>
      <c r="P104" s="7">
        <v>3.57312820851803</v>
      </c>
      <c r="Q104" s="7">
        <v>0.107215833850205</v>
      </c>
      <c r="R104" s="7"/>
      <c r="S104" s="7"/>
      <c r="T104" s="7">
        <v>30.1351428031921</v>
      </c>
      <c r="U104" s="7">
        <v>0.77742808498442195</v>
      </c>
      <c r="V104" s="7"/>
      <c r="W104" s="7">
        <v>5.9217900037765503</v>
      </c>
      <c r="X104" s="7">
        <v>0.49502765759825701</v>
      </c>
      <c r="Y104" s="7"/>
      <c r="Z104" s="7"/>
      <c r="AA104" s="7"/>
      <c r="AB104" s="7">
        <v>0.29850292485207303</v>
      </c>
      <c r="AC104" s="7">
        <v>0</v>
      </c>
      <c r="AD104" s="7"/>
      <c r="AE104" s="7"/>
      <c r="AF104" s="7">
        <f t="shared" si="54"/>
        <v>41.433697834145242</v>
      </c>
      <c r="AG104" s="7">
        <f t="shared" si="55"/>
        <v>30.1351428031921</v>
      </c>
      <c r="AH104" s="7">
        <f t="shared" si="56"/>
        <v>1.0759310098364949</v>
      </c>
      <c r="AI104" s="7">
        <f t="shared" si="57"/>
        <v>2.4134944556551416</v>
      </c>
      <c r="AJ104" s="7"/>
      <c r="AK104" s="23"/>
      <c r="AL104" s="23">
        <f t="shared" si="58"/>
        <v>0.30280260737483899</v>
      </c>
      <c r="AM104" s="23"/>
      <c r="AN104" s="23"/>
      <c r="AO104" s="23"/>
      <c r="AP104" s="23"/>
      <c r="AQ104" s="23"/>
      <c r="AR104" s="23">
        <f t="shared" si="59"/>
        <v>8.6237251206032539</v>
      </c>
      <c r="AS104" s="23">
        <f t="shared" si="60"/>
        <v>0.2587648205559126</v>
      </c>
      <c r="AT104" s="23"/>
      <c r="AU104" s="23"/>
      <c r="AV104" s="23">
        <f t="shared" si="61"/>
        <v>72.731000075880075</v>
      </c>
      <c r="AW104" s="23">
        <f t="shared" si="62"/>
        <v>1.8763183727804966</v>
      </c>
      <c r="AX104" s="23"/>
      <c r="AY104" s="23">
        <f t="shared" si="63"/>
        <v>14.292207341668744</v>
      </c>
      <c r="AZ104" s="23">
        <f t="shared" si="64"/>
        <v>1.194746507009345</v>
      </c>
      <c r="BA104" s="23"/>
      <c r="BB104" s="23"/>
      <c r="BC104" s="23"/>
      <c r="BD104" s="23">
        <f t="shared" si="65"/>
        <v>0.72043515412732162</v>
      </c>
      <c r="BE104" s="23"/>
      <c r="BF104" s="23"/>
      <c r="BG104" s="23"/>
      <c r="BH104" s="23">
        <f t="shared" si="66"/>
        <v>99.999999999999986</v>
      </c>
      <c r="BI104" s="23">
        <f t="shared" si="67"/>
        <v>72.731000075880075</v>
      </c>
      <c r="BJ104" s="23">
        <f t="shared" si="68"/>
        <v>2.5967535269078184</v>
      </c>
    </row>
    <row r="105" spans="1:62" s="3" customFormat="1" x14ac:dyDescent="0.2">
      <c r="A105" s="3" t="s">
        <v>11</v>
      </c>
      <c r="B105" s="3">
        <v>86.34</v>
      </c>
      <c r="C105" s="3" t="s">
        <v>140</v>
      </c>
      <c r="D105" s="3" t="s">
        <v>48</v>
      </c>
      <c r="E105" s="7">
        <v>1.8441988447479201</v>
      </c>
      <c r="F105" s="7">
        <v>3.0365980749700401</v>
      </c>
      <c r="G105" s="3" t="s">
        <v>198</v>
      </c>
      <c r="H105" s="3" t="s">
        <v>199</v>
      </c>
      <c r="I105" s="7"/>
      <c r="J105" s="7">
        <v>0.17679150914773301</v>
      </c>
      <c r="K105" s="7"/>
      <c r="L105" s="7"/>
      <c r="M105" s="7"/>
      <c r="N105" s="7"/>
      <c r="O105" s="7"/>
      <c r="P105" s="7">
        <v>2.4117158725857699</v>
      </c>
      <c r="Q105" s="7"/>
      <c r="R105" s="7"/>
      <c r="S105" s="7"/>
      <c r="T105" s="7">
        <v>24.2457389831543</v>
      </c>
      <c r="U105" s="7">
        <v>0.66099273972213302</v>
      </c>
      <c r="V105" s="7"/>
      <c r="W105" s="7">
        <v>4.2124271392822301</v>
      </c>
      <c r="X105" s="7">
        <v>0.63641597516834703</v>
      </c>
      <c r="Y105" s="7"/>
      <c r="Z105" s="7"/>
      <c r="AA105" s="7"/>
      <c r="AB105" s="7">
        <v>0.28966420795768499</v>
      </c>
      <c r="AC105" s="7">
        <v>0</v>
      </c>
      <c r="AD105" s="7"/>
      <c r="AE105" s="7"/>
      <c r="AF105" s="7">
        <f t="shared" si="54"/>
        <v>32.633746427018195</v>
      </c>
      <c r="AG105" s="7">
        <f t="shared" si="55"/>
        <v>24.2457389831543</v>
      </c>
      <c r="AH105" s="7">
        <f t="shared" si="56"/>
        <v>0.95065694767981801</v>
      </c>
      <c r="AI105" s="7">
        <f t="shared" si="57"/>
        <v>3.064312588921994</v>
      </c>
      <c r="AJ105" s="7"/>
      <c r="AK105" s="23"/>
      <c r="AL105" s="23">
        <f t="shared" si="58"/>
        <v>0.54174444709591607</v>
      </c>
      <c r="AM105" s="23"/>
      <c r="AN105" s="23"/>
      <c r="AO105" s="23"/>
      <c r="AP105" s="23"/>
      <c r="AQ105" s="23"/>
      <c r="AR105" s="23">
        <f t="shared" si="59"/>
        <v>7.3902513092675663</v>
      </c>
      <c r="AS105" s="23"/>
      <c r="AT105" s="23"/>
      <c r="AU105" s="23"/>
      <c r="AV105" s="23">
        <f t="shared" si="61"/>
        <v>74.296523193796475</v>
      </c>
      <c r="AW105" s="23">
        <f t="shared" si="62"/>
        <v>2.0254883735165712</v>
      </c>
      <c r="AX105" s="23"/>
      <c r="AY105" s="23">
        <f t="shared" si="63"/>
        <v>12.908193512819199</v>
      </c>
      <c r="AZ105" s="23">
        <f t="shared" si="64"/>
        <v>1.9501774844994328</v>
      </c>
      <c r="BA105" s="23"/>
      <c r="BB105" s="23"/>
      <c r="BC105" s="23"/>
      <c r="BD105" s="23">
        <f t="shared" si="65"/>
        <v>0.88762167900485256</v>
      </c>
      <c r="BE105" s="23"/>
      <c r="BF105" s="23"/>
      <c r="BG105" s="23"/>
      <c r="BH105" s="23">
        <f t="shared" si="66"/>
        <v>100</v>
      </c>
      <c r="BI105" s="23">
        <f t="shared" si="67"/>
        <v>74.296523193796475</v>
      </c>
      <c r="BJ105" s="23">
        <f t="shared" si="68"/>
        <v>2.9131100525214237</v>
      </c>
    </row>
    <row r="106" spans="1:62" s="3" customFormat="1" x14ac:dyDescent="0.2">
      <c r="A106" s="3" t="s">
        <v>11</v>
      </c>
      <c r="B106" s="3">
        <v>86.34</v>
      </c>
      <c r="C106" s="3" t="s">
        <v>140</v>
      </c>
      <c r="D106" s="3" t="s">
        <v>48</v>
      </c>
      <c r="E106" s="7">
        <v>0.46104971118697902</v>
      </c>
      <c r="F106" s="7">
        <v>0.96026008058960599</v>
      </c>
      <c r="G106" s="3" t="s">
        <v>198</v>
      </c>
      <c r="H106" s="3" t="s">
        <v>199</v>
      </c>
      <c r="I106" s="7"/>
      <c r="J106" s="7">
        <v>9.0585462749004406E-2</v>
      </c>
      <c r="K106" s="7"/>
      <c r="L106" s="7"/>
      <c r="M106" s="7"/>
      <c r="N106" s="7"/>
      <c r="O106" s="7"/>
      <c r="P106" s="7">
        <v>3.53813543915749</v>
      </c>
      <c r="Q106" s="7">
        <v>0.114922423381358</v>
      </c>
      <c r="R106" s="7"/>
      <c r="S106" s="7"/>
      <c r="T106" s="7">
        <v>31.085333228111299</v>
      </c>
      <c r="U106" s="7">
        <v>0.82209464162588097</v>
      </c>
      <c r="V106" s="7"/>
      <c r="W106" s="7">
        <v>6.1728131026029596</v>
      </c>
      <c r="X106" s="7">
        <v>0.40288986638188401</v>
      </c>
      <c r="Y106" s="7"/>
      <c r="Z106" s="7"/>
      <c r="AA106" s="7"/>
      <c r="AB106" s="7">
        <v>0.32664209138602002</v>
      </c>
      <c r="AC106" s="7">
        <v>0</v>
      </c>
      <c r="AD106" s="7"/>
      <c r="AE106" s="7"/>
      <c r="AF106" s="7">
        <f t="shared" si="54"/>
        <v>42.553416255395895</v>
      </c>
      <c r="AG106" s="7">
        <f t="shared" si="55"/>
        <v>31.085333228111299</v>
      </c>
      <c r="AH106" s="7">
        <f t="shared" si="56"/>
        <v>1.1487367330119009</v>
      </c>
      <c r="AI106" s="7">
        <f t="shared" si="57"/>
        <v>2.3499875873613254</v>
      </c>
      <c r="AJ106" s="7"/>
      <c r="AK106" s="23"/>
      <c r="AL106" s="23">
        <f t="shared" si="58"/>
        <v>0.21287471305554209</v>
      </c>
      <c r="AM106" s="23"/>
      <c r="AN106" s="23"/>
      <c r="AO106" s="23"/>
      <c r="AP106" s="23"/>
      <c r="AQ106" s="23"/>
      <c r="AR106" s="23">
        <f t="shared" si="59"/>
        <v>8.3145743644233132</v>
      </c>
      <c r="AS106" s="23">
        <f t="shared" si="60"/>
        <v>0.27006626845567427</v>
      </c>
      <c r="AT106" s="23"/>
      <c r="AU106" s="23"/>
      <c r="AV106" s="23">
        <f t="shared" si="61"/>
        <v>73.050147235052108</v>
      </c>
      <c r="AW106" s="23">
        <f t="shared" si="62"/>
        <v>1.9319122034570775</v>
      </c>
      <c r="AX106" s="23"/>
      <c r="AY106" s="23">
        <f t="shared" si="63"/>
        <v>14.506034170218307</v>
      </c>
      <c r="AZ106" s="23">
        <f t="shared" si="64"/>
        <v>0.94678618507109036</v>
      </c>
      <c r="BA106" s="23"/>
      <c r="BB106" s="23"/>
      <c r="BC106" s="23"/>
      <c r="BD106" s="23">
        <f t="shared" si="65"/>
        <v>0.76760486026689079</v>
      </c>
      <c r="BE106" s="23"/>
      <c r="BF106" s="23"/>
      <c r="BG106" s="23"/>
      <c r="BH106" s="23">
        <f t="shared" si="66"/>
        <v>100</v>
      </c>
      <c r="BI106" s="23">
        <f t="shared" si="67"/>
        <v>73.050147235052108</v>
      </c>
      <c r="BJ106" s="23">
        <f t="shared" si="68"/>
        <v>2.699517063723968</v>
      </c>
    </row>
    <row r="107" spans="1:62" s="3" customFormat="1" x14ac:dyDescent="0.2">
      <c r="A107" s="3" t="s">
        <v>11</v>
      </c>
      <c r="B107" s="3">
        <v>86.34</v>
      </c>
      <c r="C107" s="3" t="s">
        <v>140</v>
      </c>
      <c r="D107" s="3" t="s">
        <v>48</v>
      </c>
      <c r="E107" s="7">
        <v>0.46104971118697902</v>
      </c>
      <c r="F107" s="7">
        <v>0.96026008058960599</v>
      </c>
      <c r="G107" s="3" t="s">
        <v>198</v>
      </c>
      <c r="H107" s="3" t="s">
        <v>199</v>
      </c>
      <c r="I107" s="7"/>
      <c r="J107" s="7">
        <v>0.40650018490850898</v>
      </c>
      <c r="K107" s="7"/>
      <c r="L107" s="7"/>
      <c r="M107" s="7"/>
      <c r="N107" s="7"/>
      <c r="O107" s="7"/>
      <c r="P107" s="7">
        <v>1.97237562388182</v>
      </c>
      <c r="Q107" s="7">
        <v>0.104121095500886</v>
      </c>
      <c r="R107" s="7"/>
      <c r="S107" s="7"/>
      <c r="T107" s="7">
        <v>20.372258126735701</v>
      </c>
      <c r="U107" s="7">
        <v>0.734916096553206</v>
      </c>
      <c r="V107" s="7"/>
      <c r="W107" s="7">
        <v>3.7443440407514599</v>
      </c>
      <c r="X107" s="7">
        <v>0.616144109517336</v>
      </c>
      <c r="Y107" s="7"/>
      <c r="Z107" s="7"/>
      <c r="AA107" s="7"/>
      <c r="AB107" s="7">
        <v>0.120713596697897</v>
      </c>
      <c r="AC107" s="7">
        <v>0</v>
      </c>
      <c r="AD107" s="7"/>
      <c r="AE107" s="7"/>
      <c r="AF107" s="7">
        <f t="shared" si="54"/>
        <v>28.071372874546817</v>
      </c>
      <c r="AG107" s="7">
        <f t="shared" si="55"/>
        <v>20.372258126735701</v>
      </c>
      <c r="AH107" s="7">
        <f t="shared" si="56"/>
        <v>0.85562969325110294</v>
      </c>
      <c r="AI107" s="7">
        <f t="shared" si="57"/>
        <v>3.5623480350215821</v>
      </c>
      <c r="AJ107" s="7"/>
      <c r="AK107" s="23"/>
      <c r="AL107" s="23">
        <f t="shared" si="58"/>
        <v>1.4480951349447369</v>
      </c>
      <c r="AM107" s="23"/>
      <c r="AN107" s="23"/>
      <c r="AO107" s="23"/>
      <c r="AP107" s="23"/>
      <c r="AQ107" s="23"/>
      <c r="AR107" s="23">
        <f t="shared" si="59"/>
        <v>7.0262884280598685</v>
      </c>
      <c r="AS107" s="23">
        <f t="shared" si="60"/>
        <v>0.37091557996187574</v>
      </c>
      <c r="AT107" s="23"/>
      <c r="AU107" s="23"/>
      <c r="AV107" s="23">
        <f t="shared" si="61"/>
        <v>72.573073706729389</v>
      </c>
      <c r="AW107" s="23">
        <f t="shared" si="62"/>
        <v>2.6180269124620446</v>
      </c>
      <c r="AX107" s="23"/>
      <c r="AY107" s="23">
        <f t="shared" si="63"/>
        <v>13.338656636015735</v>
      </c>
      <c r="AZ107" s="23">
        <f t="shared" si="64"/>
        <v>2.1949197578292043</v>
      </c>
      <c r="BA107" s="23"/>
      <c r="BB107" s="23"/>
      <c r="BC107" s="23"/>
      <c r="BD107" s="23">
        <f t="shared" si="65"/>
        <v>0.43002384399714111</v>
      </c>
      <c r="BE107" s="23"/>
      <c r="BF107" s="23"/>
      <c r="BG107" s="23"/>
      <c r="BH107" s="23">
        <f t="shared" si="66"/>
        <v>100</v>
      </c>
      <c r="BI107" s="23">
        <f t="shared" si="67"/>
        <v>72.573073706729389</v>
      </c>
      <c r="BJ107" s="23">
        <f t="shared" si="68"/>
        <v>3.0480507564591854</v>
      </c>
    </row>
    <row r="108" spans="1:62" s="3" customFormat="1" x14ac:dyDescent="0.2">
      <c r="A108" s="3" t="s">
        <v>11</v>
      </c>
      <c r="B108" s="3">
        <v>86.34</v>
      </c>
      <c r="C108" s="3" t="s">
        <v>140</v>
      </c>
      <c r="D108" s="3" t="s">
        <v>48</v>
      </c>
      <c r="E108" s="7">
        <v>0.46104971118697902</v>
      </c>
      <c r="F108" s="7">
        <v>0.96026008058960599</v>
      </c>
      <c r="G108" s="3" t="s">
        <v>153</v>
      </c>
      <c r="H108" s="3" t="s">
        <v>154</v>
      </c>
      <c r="I108" s="7"/>
      <c r="J108" s="7">
        <v>6.6595355747267604E-2</v>
      </c>
      <c r="K108" s="7"/>
      <c r="L108" s="7"/>
      <c r="M108" s="7"/>
      <c r="N108" s="7"/>
      <c r="O108" s="7"/>
      <c r="P108" s="7">
        <v>8.2796357572078705</v>
      </c>
      <c r="Q108" s="7">
        <v>0.184090901166201</v>
      </c>
      <c r="R108" s="7"/>
      <c r="S108" s="7"/>
      <c r="T108" s="7">
        <v>30.0007402896881</v>
      </c>
      <c r="U108" s="7">
        <v>0.77487416565418199</v>
      </c>
      <c r="V108" s="7"/>
      <c r="W108" s="7">
        <v>0.14815148897468999</v>
      </c>
      <c r="X108" s="7">
        <v>0</v>
      </c>
      <c r="Y108" s="7"/>
      <c r="Z108" s="7"/>
      <c r="AA108" s="7"/>
      <c r="AB108" s="7">
        <v>0.56257196702063095</v>
      </c>
      <c r="AC108" s="7">
        <v>1.37796094641089</v>
      </c>
      <c r="AD108" s="7"/>
      <c r="AE108" s="7"/>
      <c r="AF108" s="7">
        <f t="shared" si="54"/>
        <v>41.394620871869826</v>
      </c>
      <c r="AG108" s="7">
        <f t="shared" si="55"/>
        <v>30.0007402896881</v>
      </c>
      <c r="AH108" s="7">
        <f t="shared" si="56"/>
        <v>1.3374461326748128</v>
      </c>
      <c r="AI108" s="7">
        <f t="shared" si="57"/>
        <v>2.4157728200853295</v>
      </c>
      <c r="AJ108" s="7"/>
      <c r="AK108" s="23"/>
      <c r="AL108" s="23">
        <f t="shared" si="58"/>
        <v>0.16087925035816242</v>
      </c>
      <c r="AM108" s="23"/>
      <c r="AN108" s="23"/>
      <c r="AO108" s="23"/>
      <c r="AP108" s="23"/>
      <c r="AQ108" s="23"/>
      <c r="AR108" s="23">
        <f t="shared" si="59"/>
        <v>20.001719022469388</v>
      </c>
      <c r="AS108" s="23">
        <f t="shared" si="60"/>
        <v>0.44472179546232304</v>
      </c>
      <c r="AT108" s="23"/>
      <c r="AU108" s="23"/>
      <c r="AV108" s="23">
        <f t="shared" si="61"/>
        <v>72.474972974267388</v>
      </c>
      <c r="AW108" s="23">
        <f t="shared" si="62"/>
        <v>1.8719199483736699</v>
      </c>
      <c r="AX108" s="23"/>
      <c r="AY108" s="23">
        <f t="shared" si="63"/>
        <v>0.35790034032022744</v>
      </c>
      <c r="AZ108" s="23">
        <f t="shared" si="64"/>
        <v>0</v>
      </c>
      <c r="BA108" s="23"/>
      <c r="BB108" s="23"/>
      <c r="BC108" s="23"/>
      <c r="BD108" s="23">
        <f t="shared" si="65"/>
        <v>1.3590460672703806</v>
      </c>
      <c r="BE108" s="23"/>
      <c r="BF108" s="23"/>
      <c r="BG108" s="23"/>
      <c r="BH108" s="23">
        <f t="shared" si="66"/>
        <v>100.00000000000001</v>
      </c>
      <c r="BI108" s="23">
        <f t="shared" si="67"/>
        <v>72.474972974267388</v>
      </c>
      <c r="BJ108" s="23">
        <f t="shared" si="68"/>
        <v>3.2309660156440501</v>
      </c>
    </row>
    <row r="109" spans="1:62" s="3" customFormat="1" x14ac:dyDescent="0.2">
      <c r="A109" s="3" t="s">
        <v>11</v>
      </c>
      <c r="B109" s="3">
        <v>86.34</v>
      </c>
      <c r="C109" s="3" t="s">
        <v>140</v>
      </c>
      <c r="D109" s="3" t="s">
        <v>48</v>
      </c>
      <c r="E109" s="7">
        <v>0.46104971118697902</v>
      </c>
      <c r="F109" s="7">
        <v>0.96026008058960599</v>
      </c>
      <c r="G109" s="3" t="s">
        <v>198</v>
      </c>
      <c r="H109" s="3" t="s">
        <v>199</v>
      </c>
      <c r="I109" s="7"/>
      <c r="J109" s="7">
        <v>7.0132280234247404E-2</v>
      </c>
      <c r="K109" s="7"/>
      <c r="L109" s="7"/>
      <c r="M109" s="7"/>
      <c r="N109" s="7"/>
      <c r="O109" s="7"/>
      <c r="P109" s="7">
        <v>3.61834540963173</v>
      </c>
      <c r="Q109" s="7">
        <v>9.8782929126173299E-2</v>
      </c>
      <c r="R109" s="7"/>
      <c r="S109" s="7"/>
      <c r="T109" s="7">
        <v>30.923268198967001</v>
      </c>
      <c r="U109" s="7">
        <v>0.91753797605633702</v>
      </c>
      <c r="V109" s="7"/>
      <c r="W109" s="7">
        <v>6.0513876378536198</v>
      </c>
      <c r="X109" s="7">
        <v>0.58353608474135399</v>
      </c>
      <c r="Y109" s="7"/>
      <c r="Z109" s="7"/>
      <c r="AA109" s="7"/>
      <c r="AB109" s="7">
        <v>0.30992585234344</v>
      </c>
      <c r="AC109" s="7">
        <v>0</v>
      </c>
      <c r="AD109" s="7"/>
      <c r="AE109" s="7"/>
      <c r="AF109" s="7">
        <f t="shared" si="54"/>
        <v>42.572916368953905</v>
      </c>
      <c r="AG109" s="7">
        <f t="shared" si="55"/>
        <v>30.923268198967001</v>
      </c>
      <c r="AH109" s="7">
        <f t="shared" si="56"/>
        <v>1.227463828399777</v>
      </c>
      <c r="AI109" s="7">
        <f t="shared" si="57"/>
        <v>2.3489111982218938</v>
      </c>
      <c r="AJ109" s="7"/>
      <c r="AK109" s="23"/>
      <c r="AL109" s="23">
        <f t="shared" si="58"/>
        <v>0.16473449839905971</v>
      </c>
      <c r="AM109" s="23"/>
      <c r="AN109" s="23"/>
      <c r="AO109" s="23"/>
      <c r="AP109" s="23"/>
      <c r="AQ109" s="23"/>
      <c r="AR109" s="23">
        <f t="shared" si="59"/>
        <v>8.4991720517187552</v>
      </c>
      <c r="AS109" s="23">
        <f t="shared" si="60"/>
        <v>0.23203232841762814</v>
      </c>
      <c r="AT109" s="23"/>
      <c r="AU109" s="23"/>
      <c r="AV109" s="23">
        <f t="shared" si="61"/>
        <v>72.636010958172562</v>
      </c>
      <c r="AW109" s="23">
        <f t="shared" si="62"/>
        <v>2.1552152267525817</v>
      </c>
      <c r="AX109" s="23"/>
      <c r="AY109" s="23">
        <f t="shared" si="63"/>
        <v>14.214172187335901</v>
      </c>
      <c r="AZ109" s="23">
        <f t="shared" si="64"/>
        <v>1.3706744440155263</v>
      </c>
      <c r="BA109" s="23"/>
      <c r="BB109" s="23"/>
      <c r="BC109" s="23"/>
      <c r="BD109" s="23">
        <f t="shared" si="65"/>
        <v>0.72798830518797142</v>
      </c>
      <c r="BE109" s="23"/>
      <c r="BF109" s="23"/>
      <c r="BG109" s="23"/>
      <c r="BH109" s="23">
        <f t="shared" si="66"/>
        <v>99.999999999999986</v>
      </c>
      <c r="BI109" s="23">
        <f t="shared" si="67"/>
        <v>72.636010958172562</v>
      </c>
      <c r="BJ109" s="23">
        <f t="shared" si="68"/>
        <v>2.8832035319405529</v>
      </c>
    </row>
    <row r="110" spans="1:62" s="3" customFormat="1" x14ac:dyDescent="0.2">
      <c r="A110" s="3" t="s">
        <v>11</v>
      </c>
      <c r="B110" s="3">
        <v>86.34</v>
      </c>
      <c r="C110" s="3" t="s">
        <v>140</v>
      </c>
      <c r="D110" s="3" t="s">
        <v>48</v>
      </c>
      <c r="E110" s="7">
        <v>1.38314913356094</v>
      </c>
      <c r="F110" s="7">
        <v>2.8807802417688202</v>
      </c>
      <c r="G110" s="3" t="s">
        <v>198</v>
      </c>
      <c r="H110" s="3" t="s">
        <v>199</v>
      </c>
      <c r="I110" s="7"/>
      <c r="J110" s="7">
        <v>1.2995796278119101</v>
      </c>
      <c r="K110" s="7"/>
      <c r="L110" s="7"/>
      <c r="M110" s="7"/>
      <c r="N110" s="7"/>
      <c r="O110" s="7"/>
      <c r="P110" s="7">
        <v>1.6805402934551199</v>
      </c>
      <c r="Q110" s="7"/>
      <c r="R110" s="7"/>
      <c r="S110" s="7"/>
      <c r="T110" s="7">
        <v>15.9670457243919</v>
      </c>
      <c r="U110" s="7">
        <v>0.47666234895587001</v>
      </c>
      <c r="V110" s="7"/>
      <c r="W110" s="7">
        <v>2.8606437146663701</v>
      </c>
      <c r="X110" s="7">
        <v>0.18377727828919899</v>
      </c>
      <c r="Y110" s="7"/>
      <c r="Z110" s="7"/>
      <c r="AA110" s="7"/>
      <c r="AB110" s="7">
        <v>0.118918099906296</v>
      </c>
      <c r="AC110" s="7">
        <v>0</v>
      </c>
      <c r="AD110" s="7"/>
      <c r="AE110" s="7"/>
      <c r="AF110" s="7">
        <f t="shared" si="54"/>
        <v>22.587167087476665</v>
      </c>
      <c r="AG110" s="7">
        <f t="shared" si="55"/>
        <v>15.9670457243919</v>
      </c>
      <c r="AH110" s="7">
        <f t="shared" si="56"/>
        <v>0.59558044886216599</v>
      </c>
      <c r="AI110" s="7">
        <f t="shared" si="57"/>
        <v>4.4272927017680086</v>
      </c>
      <c r="AJ110" s="7"/>
      <c r="AK110" s="23"/>
      <c r="AL110" s="23">
        <f t="shared" si="58"/>
        <v>5.753619401578054</v>
      </c>
      <c r="AM110" s="23"/>
      <c r="AN110" s="23"/>
      <c r="AO110" s="23"/>
      <c r="AP110" s="23"/>
      <c r="AQ110" s="23"/>
      <c r="AR110" s="23">
        <f t="shared" si="59"/>
        <v>7.4402437762409201</v>
      </c>
      <c r="AS110" s="23"/>
      <c r="AT110" s="23"/>
      <c r="AU110" s="23"/>
      <c r="AV110" s="23">
        <f t="shared" si="61"/>
        <v>70.690785004396346</v>
      </c>
      <c r="AW110" s="23">
        <f t="shared" si="62"/>
        <v>2.1103237387399192</v>
      </c>
      <c r="AX110" s="23"/>
      <c r="AY110" s="23">
        <f t="shared" si="63"/>
        <v>12.664907040300946</v>
      </c>
      <c r="AZ110" s="23">
        <f t="shared" si="64"/>
        <v>0.81363580292055893</v>
      </c>
      <c r="BA110" s="23"/>
      <c r="BB110" s="23"/>
      <c r="BC110" s="23"/>
      <c r="BD110" s="23">
        <f t="shared" si="65"/>
        <v>0.52648523582326312</v>
      </c>
      <c r="BE110" s="23"/>
      <c r="BF110" s="23"/>
      <c r="BG110" s="23"/>
      <c r="BH110" s="23">
        <f t="shared" si="66"/>
        <v>100</v>
      </c>
      <c r="BI110" s="23">
        <f t="shared" si="67"/>
        <v>70.690785004396346</v>
      </c>
      <c r="BJ110" s="23">
        <f t="shared" si="68"/>
        <v>2.636808974563182</v>
      </c>
    </row>
    <row r="111" spans="1:62" s="3" customFormat="1" x14ac:dyDescent="0.2">
      <c r="A111" s="3" t="s">
        <v>11</v>
      </c>
      <c r="B111" s="3">
        <v>86.34</v>
      </c>
      <c r="C111" s="3" t="s">
        <v>140</v>
      </c>
      <c r="D111" s="3" t="s">
        <v>48</v>
      </c>
      <c r="E111" s="7">
        <v>0.92209942237395703</v>
      </c>
      <c r="F111" s="7">
        <v>1.92052016117921</v>
      </c>
      <c r="G111" s="3" t="s">
        <v>198</v>
      </c>
      <c r="H111" s="3" t="s">
        <v>199</v>
      </c>
      <c r="I111" s="7"/>
      <c r="J111" s="7">
        <v>0.12620799243450201</v>
      </c>
      <c r="K111" s="7"/>
      <c r="L111" s="7"/>
      <c r="M111" s="7"/>
      <c r="N111" s="7"/>
      <c r="O111" s="7"/>
      <c r="P111" s="7">
        <v>3.62601242959499</v>
      </c>
      <c r="Q111" s="7">
        <v>0.10629865573719099</v>
      </c>
      <c r="R111" s="7"/>
      <c r="S111" s="7"/>
      <c r="T111" s="7">
        <v>31.083765625953699</v>
      </c>
      <c r="U111" s="7">
        <v>0.90324729681015004</v>
      </c>
      <c r="V111" s="7"/>
      <c r="W111" s="7">
        <v>6.2719933688640603</v>
      </c>
      <c r="X111" s="7">
        <v>0.44117015786468999</v>
      </c>
      <c r="Y111" s="7"/>
      <c r="Z111" s="7"/>
      <c r="AA111" s="7"/>
      <c r="AB111" s="7">
        <v>0.30902277212590001</v>
      </c>
      <c r="AC111" s="7">
        <v>0</v>
      </c>
      <c r="AD111" s="7"/>
      <c r="AE111" s="7"/>
      <c r="AF111" s="7">
        <f t="shared" si="54"/>
        <v>42.867718299385182</v>
      </c>
      <c r="AG111" s="7">
        <f t="shared" si="55"/>
        <v>31.083765625953699</v>
      </c>
      <c r="AH111" s="7">
        <f t="shared" si="56"/>
        <v>1.2122700689360499</v>
      </c>
      <c r="AI111" s="7">
        <f t="shared" si="57"/>
        <v>2.3327577012988403</v>
      </c>
      <c r="AJ111" s="7"/>
      <c r="AK111" s="23"/>
      <c r="AL111" s="23">
        <f t="shared" si="58"/>
        <v>0.29441266631705032</v>
      </c>
      <c r="AM111" s="23"/>
      <c r="AN111" s="23"/>
      <c r="AO111" s="23"/>
      <c r="AP111" s="23"/>
      <c r="AQ111" s="23"/>
      <c r="AR111" s="23">
        <f t="shared" si="59"/>
        <v>8.4586084201430314</v>
      </c>
      <c r="AS111" s="23">
        <f t="shared" si="60"/>
        <v>0.24796900780864645</v>
      </c>
      <c r="AT111" s="23"/>
      <c r="AU111" s="23"/>
      <c r="AV111" s="23">
        <f t="shared" si="61"/>
        <v>72.510893649311654</v>
      </c>
      <c r="AW111" s="23">
        <f t="shared" si="62"/>
        <v>2.1070570878112371</v>
      </c>
      <c r="AX111" s="23"/>
      <c r="AY111" s="23">
        <f t="shared" si="63"/>
        <v>14.631040833712895</v>
      </c>
      <c r="AZ111" s="23">
        <f t="shared" si="64"/>
        <v>1.0291430833420807</v>
      </c>
      <c r="BA111" s="23"/>
      <c r="BB111" s="23"/>
      <c r="BC111" s="23"/>
      <c r="BD111" s="23">
        <f t="shared" si="65"/>
        <v>0.72087525155340981</v>
      </c>
      <c r="BE111" s="23"/>
      <c r="BF111" s="23"/>
      <c r="BG111" s="23"/>
      <c r="BH111" s="23">
        <f t="shared" si="66"/>
        <v>100.00000000000001</v>
      </c>
      <c r="BI111" s="23">
        <f t="shared" si="67"/>
        <v>72.510893649311654</v>
      </c>
      <c r="BJ111" s="23">
        <f t="shared" si="68"/>
        <v>2.8279323393646467</v>
      </c>
    </row>
    <row r="112" spans="1:62" s="3" customFormat="1" x14ac:dyDescent="0.2">
      <c r="A112" s="3" t="s">
        <v>11</v>
      </c>
      <c r="B112" s="3">
        <v>86.34</v>
      </c>
      <c r="C112" s="3" t="s">
        <v>140</v>
      </c>
      <c r="D112" s="3" t="s">
        <v>48</v>
      </c>
      <c r="E112" s="7">
        <v>0.92209942237395703</v>
      </c>
      <c r="F112" s="7">
        <v>1.51829903748502</v>
      </c>
      <c r="G112" s="3" t="s">
        <v>198</v>
      </c>
      <c r="H112" s="3" t="s">
        <v>199</v>
      </c>
      <c r="I112" s="7"/>
      <c r="J112" s="7">
        <v>0.13804549816995901</v>
      </c>
      <c r="K112" s="7"/>
      <c r="L112" s="7"/>
      <c r="M112" s="7"/>
      <c r="N112" s="7"/>
      <c r="O112" s="7"/>
      <c r="P112" s="7">
        <v>3.56925949454308</v>
      </c>
      <c r="Q112" s="7"/>
      <c r="R112" s="7"/>
      <c r="S112" s="7"/>
      <c r="T112" s="7">
        <v>31.228128075599699</v>
      </c>
      <c r="U112" s="7">
        <v>0.71868472732603605</v>
      </c>
      <c r="V112" s="7"/>
      <c r="W112" s="7">
        <v>6.33038729429245</v>
      </c>
      <c r="X112" s="7">
        <v>0.41987136937677899</v>
      </c>
      <c r="Y112" s="7"/>
      <c r="Z112" s="7"/>
      <c r="AA112" s="7"/>
      <c r="AB112" s="7">
        <v>0.41811969131231302</v>
      </c>
      <c r="AC112" s="7">
        <v>0</v>
      </c>
      <c r="AD112" s="7"/>
      <c r="AE112" s="7"/>
      <c r="AF112" s="7">
        <f t="shared" si="54"/>
        <v>42.822496150620317</v>
      </c>
      <c r="AG112" s="7">
        <f t="shared" si="55"/>
        <v>31.228128075599699</v>
      </c>
      <c r="AH112" s="7">
        <f t="shared" si="56"/>
        <v>1.136804418638349</v>
      </c>
      <c r="AI112" s="7">
        <f t="shared" si="57"/>
        <v>2.3352211802008984</v>
      </c>
      <c r="AJ112" s="7"/>
      <c r="AK112" s="23"/>
      <c r="AL112" s="23">
        <f t="shared" si="58"/>
        <v>0.32236677115787266</v>
      </c>
      <c r="AM112" s="23"/>
      <c r="AN112" s="23"/>
      <c r="AO112" s="23"/>
      <c r="AP112" s="23"/>
      <c r="AQ112" s="23"/>
      <c r="AR112" s="23">
        <f t="shared" si="59"/>
        <v>8.3350103692901527</v>
      </c>
      <c r="AS112" s="23"/>
      <c r="AT112" s="23"/>
      <c r="AU112" s="23"/>
      <c r="AV112" s="23">
        <f t="shared" si="61"/>
        <v>72.924586100166735</v>
      </c>
      <c r="AW112" s="23">
        <f t="shared" si="62"/>
        <v>1.6782877971386667</v>
      </c>
      <c r="AX112" s="23"/>
      <c r="AY112" s="23">
        <f t="shared" si="63"/>
        <v>14.782854488506388</v>
      </c>
      <c r="AZ112" s="23">
        <f t="shared" si="64"/>
        <v>0.98049251472860921</v>
      </c>
      <c r="BA112" s="23"/>
      <c r="BB112" s="23"/>
      <c r="BC112" s="23"/>
      <c r="BD112" s="23">
        <f t="shared" si="65"/>
        <v>0.976401959011575</v>
      </c>
      <c r="BE112" s="23"/>
      <c r="BF112" s="23"/>
      <c r="BG112" s="23"/>
      <c r="BH112" s="23">
        <f t="shared" si="66"/>
        <v>100</v>
      </c>
      <c r="BI112" s="23">
        <f t="shared" si="67"/>
        <v>72.924586100166735</v>
      </c>
      <c r="BJ112" s="23">
        <f t="shared" si="68"/>
        <v>2.6546897561502414</v>
      </c>
    </row>
    <row r="113" spans="1:62" s="3" customFormat="1" x14ac:dyDescent="0.2">
      <c r="A113" s="3" t="s">
        <v>11</v>
      </c>
      <c r="B113" s="3">
        <v>86.34</v>
      </c>
      <c r="C113" s="3" t="s">
        <v>140</v>
      </c>
      <c r="D113" s="3" t="s">
        <v>48</v>
      </c>
      <c r="E113" s="7">
        <v>0.46104971118697902</v>
      </c>
      <c r="F113" s="7">
        <v>0.96026008058960599</v>
      </c>
      <c r="G113" s="3" t="s">
        <v>198</v>
      </c>
      <c r="H113" s="3" t="s">
        <v>199</v>
      </c>
      <c r="I113" s="7"/>
      <c r="J113" s="7">
        <v>0.168474111706018</v>
      </c>
      <c r="K113" s="7"/>
      <c r="L113" s="7"/>
      <c r="M113" s="7"/>
      <c r="N113" s="7"/>
      <c r="O113" s="7"/>
      <c r="P113" s="7">
        <v>3.6460515111684799</v>
      </c>
      <c r="Q113" s="7"/>
      <c r="R113" s="7"/>
      <c r="S113" s="7"/>
      <c r="T113" s="7">
        <v>31.294709444045999</v>
      </c>
      <c r="U113" s="7">
        <v>0.92114107683301005</v>
      </c>
      <c r="V113" s="7"/>
      <c r="W113" s="7">
        <v>6.0943473130464598</v>
      </c>
      <c r="X113" s="7">
        <v>0.67739305086433899</v>
      </c>
      <c r="Y113" s="7"/>
      <c r="Z113" s="7"/>
      <c r="AA113" s="7"/>
      <c r="AB113" s="7">
        <v>0.45779105275869397</v>
      </c>
      <c r="AC113" s="7">
        <v>0</v>
      </c>
      <c r="AD113" s="7"/>
      <c r="AE113" s="7"/>
      <c r="AF113" s="7">
        <f t="shared" si="54"/>
        <v>43.259907560423002</v>
      </c>
      <c r="AG113" s="7">
        <f t="shared" si="55"/>
        <v>31.294709444045999</v>
      </c>
      <c r="AH113" s="7">
        <f t="shared" si="56"/>
        <v>1.3789321295917041</v>
      </c>
      <c r="AI113" s="7">
        <f t="shared" si="57"/>
        <v>2.3116091928843265</v>
      </c>
      <c r="AJ113" s="7"/>
      <c r="AK113" s="23"/>
      <c r="AL113" s="23">
        <f t="shared" si="58"/>
        <v>0.38944630538265212</v>
      </c>
      <c r="AM113" s="23"/>
      <c r="AN113" s="23"/>
      <c r="AO113" s="23"/>
      <c r="AP113" s="23"/>
      <c r="AQ113" s="23"/>
      <c r="AR113" s="23">
        <f t="shared" si="59"/>
        <v>8.4282461909468491</v>
      </c>
      <c r="AS113" s="23"/>
      <c r="AT113" s="23"/>
      <c r="AU113" s="23"/>
      <c r="AV113" s="23">
        <f t="shared" si="61"/>
        <v>72.341138039500677</v>
      </c>
      <c r="AW113" s="23">
        <f t="shared" si="62"/>
        <v>2.1293181811505537</v>
      </c>
      <c r="AX113" s="23"/>
      <c r="AY113" s="23">
        <f t="shared" si="63"/>
        <v>14.087749273468091</v>
      </c>
      <c r="AZ113" s="23">
        <f t="shared" si="64"/>
        <v>1.5658680035739663</v>
      </c>
      <c r="BA113" s="23"/>
      <c r="BB113" s="23"/>
      <c r="BC113" s="23"/>
      <c r="BD113" s="23">
        <f t="shared" si="65"/>
        <v>1.0582340059771906</v>
      </c>
      <c r="BE113" s="23"/>
      <c r="BF113" s="23"/>
      <c r="BG113" s="23"/>
      <c r="BH113" s="23">
        <f t="shared" si="66"/>
        <v>99.999999999999986</v>
      </c>
      <c r="BI113" s="23">
        <f t="shared" si="67"/>
        <v>72.341138039500677</v>
      </c>
      <c r="BJ113" s="23">
        <f t="shared" si="68"/>
        <v>3.1875521871277446</v>
      </c>
    </row>
    <row r="114" spans="1:62" s="3" customFormat="1" x14ac:dyDescent="0.2">
      <c r="A114" s="3" t="s">
        <v>11</v>
      </c>
      <c r="B114" s="3">
        <v>86.34</v>
      </c>
      <c r="C114" s="3" t="s">
        <v>140</v>
      </c>
      <c r="D114" s="3" t="s">
        <v>48</v>
      </c>
      <c r="E114" s="7">
        <v>0.92209942237395703</v>
      </c>
      <c r="F114" s="7">
        <v>1.92052016117921</v>
      </c>
      <c r="G114" s="3" t="s">
        <v>198</v>
      </c>
      <c r="H114" s="3" t="s">
        <v>199</v>
      </c>
      <c r="I114" s="7"/>
      <c r="J114" s="7">
        <v>0.47660642303526402</v>
      </c>
      <c r="K114" s="7"/>
      <c r="L114" s="7"/>
      <c r="M114" s="7"/>
      <c r="N114" s="7"/>
      <c r="O114" s="7"/>
      <c r="P114" s="7">
        <v>2.24426630884409</v>
      </c>
      <c r="Q114" s="7"/>
      <c r="R114" s="7"/>
      <c r="S114" s="7"/>
      <c r="T114" s="7">
        <v>26.3482570648193</v>
      </c>
      <c r="U114" s="7">
        <v>0.47803954221308198</v>
      </c>
      <c r="V114" s="7"/>
      <c r="W114" s="7">
        <v>4.4006749987602198</v>
      </c>
      <c r="X114" s="7">
        <v>0.83016967400908503</v>
      </c>
      <c r="Y114" s="7"/>
      <c r="Z114" s="7"/>
      <c r="AA114" s="7"/>
      <c r="AB114" s="7">
        <v>0.27925213798880599</v>
      </c>
      <c r="AC114" s="7">
        <v>0</v>
      </c>
      <c r="AD114" s="7"/>
      <c r="AE114" s="7"/>
      <c r="AF114" s="7">
        <f t="shared" si="54"/>
        <v>35.057266149669843</v>
      </c>
      <c r="AG114" s="7">
        <f t="shared" si="55"/>
        <v>26.3482570648193</v>
      </c>
      <c r="AH114" s="7">
        <f t="shared" si="56"/>
        <v>0.75729168020188797</v>
      </c>
      <c r="AI114" s="7">
        <f t="shared" si="57"/>
        <v>2.8524757056945171</v>
      </c>
      <c r="AJ114" s="7"/>
      <c r="AK114" s="23"/>
      <c r="AL114" s="23">
        <f t="shared" si="58"/>
        <v>1.3595082428860543</v>
      </c>
      <c r="AM114" s="23"/>
      <c r="AN114" s="23"/>
      <c r="AO114" s="23"/>
      <c r="AP114" s="23"/>
      <c r="AQ114" s="23"/>
      <c r="AR114" s="23">
        <f t="shared" si="59"/>
        <v>6.4017151230864746</v>
      </c>
      <c r="AS114" s="23"/>
      <c r="AT114" s="23"/>
      <c r="AU114" s="23"/>
      <c r="AV114" s="23">
        <f t="shared" si="61"/>
        <v>75.157763164790978</v>
      </c>
      <c r="AW114" s="23">
        <f t="shared" si="62"/>
        <v>1.363596180524145</v>
      </c>
      <c r="AX114" s="23"/>
      <c r="AY114" s="23">
        <f t="shared" si="63"/>
        <v>12.552818522620777</v>
      </c>
      <c r="AZ114" s="23">
        <f t="shared" si="64"/>
        <v>2.3680388267152521</v>
      </c>
      <c r="BA114" s="23"/>
      <c r="BB114" s="23"/>
      <c r="BC114" s="23"/>
      <c r="BD114" s="23">
        <f t="shared" si="65"/>
        <v>0.79655993937632208</v>
      </c>
      <c r="BE114" s="23"/>
      <c r="BF114" s="23"/>
      <c r="BG114" s="23"/>
      <c r="BH114" s="23">
        <f t="shared" si="66"/>
        <v>100</v>
      </c>
      <c r="BI114" s="23">
        <f t="shared" si="67"/>
        <v>75.157763164790978</v>
      </c>
      <c r="BJ114" s="23">
        <f t="shared" si="68"/>
        <v>2.1601561199004671</v>
      </c>
    </row>
    <row r="115" spans="1:62" s="3" customFormat="1" x14ac:dyDescent="0.2">
      <c r="A115" s="3" t="s">
        <v>11</v>
      </c>
      <c r="B115" s="3">
        <v>86.34</v>
      </c>
      <c r="C115" s="3" t="s">
        <v>140</v>
      </c>
      <c r="D115" s="3" t="s">
        <v>48</v>
      </c>
      <c r="E115" s="7">
        <v>0.92209942237395703</v>
      </c>
      <c r="F115" s="7">
        <v>1.92052016117921</v>
      </c>
      <c r="I115" s="7"/>
      <c r="J115" s="7">
        <v>9.8794326186180101E-2</v>
      </c>
      <c r="K115" s="7"/>
      <c r="L115" s="7"/>
      <c r="M115" s="7"/>
      <c r="N115" s="7"/>
      <c r="O115" s="7"/>
      <c r="P115" s="7">
        <v>6.5505214035510999</v>
      </c>
      <c r="Q115" s="7">
        <v>0.140673003625125</v>
      </c>
      <c r="R115" s="7"/>
      <c r="S115" s="7"/>
      <c r="T115" s="7">
        <v>32.367247343063397</v>
      </c>
      <c r="U115" s="7">
        <v>0.84623601287603401</v>
      </c>
      <c r="V115" s="7"/>
      <c r="W115" s="7">
        <v>1.6165934503078501</v>
      </c>
      <c r="X115" s="7">
        <v>0</v>
      </c>
      <c r="Y115" s="7"/>
      <c r="Z115" s="7"/>
      <c r="AA115" s="7"/>
      <c r="AB115" s="7">
        <v>0.33618893940001698</v>
      </c>
      <c r="AC115" s="7">
        <v>0</v>
      </c>
      <c r="AD115" s="7"/>
      <c r="AE115" s="7"/>
      <c r="AF115" s="7">
        <f t="shared" si="54"/>
        <v>41.956254479009708</v>
      </c>
      <c r="AG115" s="7">
        <f t="shared" si="55"/>
        <v>32.367247343063397</v>
      </c>
      <c r="AH115" s="7">
        <f t="shared" si="56"/>
        <v>1.182424952276051</v>
      </c>
      <c r="AI115" s="7">
        <f t="shared" si="57"/>
        <v>2.3834348714332685</v>
      </c>
      <c r="AJ115" s="7"/>
      <c r="AK115" s="23"/>
      <c r="AL115" s="23">
        <f t="shared" si="58"/>
        <v>0.23546984213189456</v>
      </c>
      <c r="AM115" s="23"/>
      <c r="AN115" s="23"/>
      <c r="AO115" s="23"/>
      <c r="AP115" s="23"/>
      <c r="AQ115" s="23"/>
      <c r="AR115" s="23">
        <f t="shared" si="59"/>
        <v>15.612741139293689</v>
      </c>
      <c r="AS115" s="23">
        <f t="shared" si="60"/>
        <v>0.3352849423093815</v>
      </c>
      <c r="AT115" s="23"/>
      <c r="AU115" s="23"/>
      <c r="AV115" s="23">
        <f t="shared" si="61"/>
        <v>77.145226009763107</v>
      </c>
      <c r="AW115" s="23">
        <f t="shared" si="62"/>
        <v>2.0169484225513918</v>
      </c>
      <c r="AX115" s="23"/>
      <c r="AY115" s="23">
        <f t="shared" si="63"/>
        <v>3.8530452023943544</v>
      </c>
      <c r="AZ115" s="23">
        <f t="shared" si="64"/>
        <v>0</v>
      </c>
      <c r="BA115" s="23"/>
      <c r="BB115" s="23"/>
      <c r="BC115" s="23"/>
      <c r="BD115" s="23">
        <f t="shared" si="65"/>
        <v>0.8012844415561664</v>
      </c>
      <c r="BE115" s="23"/>
      <c r="BF115" s="23"/>
      <c r="BG115" s="23"/>
      <c r="BH115" s="23">
        <f t="shared" si="66"/>
        <v>100</v>
      </c>
      <c r="BI115" s="23">
        <f t="shared" si="67"/>
        <v>77.145226009763107</v>
      </c>
      <c r="BJ115" s="23">
        <f t="shared" si="68"/>
        <v>2.8182328641075585</v>
      </c>
    </row>
    <row r="116" spans="1:62" s="3" customFormat="1" x14ac:dyDescent="0.2">
      <c r="A116" s="3" t="s">
        <v>11</v>
      </c>
      <c r="B116" s="3">
        <v>86.34</v>
      </c>
      <c r="C116" s="3" t="s">
        <v>140</v>
      </c>
      <c r="D116" s="3" t="s">
        <v>48</v>
      </c>
      <c r="E116" s="7">
        <v>0.46104971118697902</v>
      </c>
      <c r="F116" s="7">
        <v>0.96026008058960599</v>
      </c>
      <c r="I116" s="7"/>
      <c r="J116" s="7">
        <v>7.7614327892661095E-2</v>
      </c>
      <c r="K116" s="7"/>
      <c r="L116" s="7"/>
      <c r="M116" s="7"/>
      <c r="N116" s="7"/>
      <c r="O116" s="7"/>
      <c r="P116" s="7">
        <v>6.5281204879283896</v>
      </c>
      <c r="Q116" s="7">
        <v>0.162846210878342</v>
      </c>
      <c r="R116" s="7"/>
      <c r="S116" s="7"/>
      <c r="T116" s="7">
        <v>32.345983386039698</v>
      </c>
      <c r="U116" s="7">
        <v>1.0819526389241201</v>
      </c>
      <c r="V116" s="7"/>
      <c r="W116" s="7">
        <v>1.35325090959668</v>
      </c>
      <c r="X116" s="7">
        <v>0</v>
      </c>
      <c r="Y116" s="7"/>
      <c r="Z116" s="7"/>
      <c r="AA116" s="7"/>
      <c r="AB116" s="7">
        <v>0.31632098834961703</v>
      </c>
      <c r="AC116" s="7">
        <v>0</v>
      </c>
      <c r="AD116" s="7"/>
      <c r="AE116" s="7"/>
      <c r="AF116" s="7">
        <f t="shared" si="54"/>
        <v>41.866088949609512</v>
      </c>
      <c r="AG116" s="7">
        <f t="shared" si="55"/>
        <v>32.345983386039698</v>
      </c>
      <c r="AH116" s="7">
        <f t="shared" si="56"/>
        <v>1.3982736272737371</v>
      </c>
      <c r="AI116" s="7">
        <f t="shared" si="57"/>
        <v>2.3885679916354525</v>
      </c>
      <c r="AJ116" s="7"/>
      <c r="AK116" s="23"/>
      <c r="AL116" s="23">
        <f t="shared" si="58"/>
        <v>0.18538709929670899</v>
      </c>
      <c r="AM116" s="23"/>
      <c r="AN116" s="23"/>
      <c r="AO116" s="23"/>
      <c r="AP116" s="23"/>
      <c r="AQ116" s="23"/>
      <c r="AR116" s="23">
        <f t="shared" si="59"/>
        <v>15.592859643005363</v>
      </c>
      <c r="AS116" s="23">
        <f t="shared" si="60"/>
        <v>0.38896924686312473</v>
      </c>
      <c r="AT116" s="23"/>
      <c r="AU116" s="23"/>
      <c r="AV116" s="23">
        <f t="shared" si="61"/>
        <v>77.260580573866562</v>
      </c>
      <c r="AW116" s="23">
        <f t="shared" si="62"/>
        <v>2.5843174417996635</v>
      </c>
      <c r="AX116" s="23"/>
      <c r="AY116" s="23">
        <f t="shared" si="63"/>
        <v>3.2323318073141913</v>
      </c>
      <c r="AZ116" s="23">
        <f t="shared" si="64"/>
        <v>0</v>
      </c>
      <c r="BA116" s="23"/>
      <c r="BB116" s="23"/>
      <c r="BC116" s="23"/>
      <c r="BD116" s="23">
        <f t="shared" si="65"/>
        <v>0.75555418785438611</v>
      </c>
      <c r="BE116" s="23"/>
      <c r="BF116" s="23"/>
      <c r="BG116" s="23"/>
      <c r="BH116" s="23">
        <f t="shared" si="66"/>
        <v>100</v>
      </c>
      <c r="BI116" s="23">
        <f t="shared" si="67"/>
        <v>77.260580573866562</v>
      </c>
      <c r="BJ116" s="23">
        <f t="shared" si="68"/>
        <v>3.3398716296540494</v>
      </c>
    </row>
    <row r="117" spans="1:62" s="3" customFormat="1" x14ac:dyDescent="0.2">
      <c r="A117" s="3" t="s">
        <v>11</v>
      </c>
      <c r="B117" s="3">
        <v>86.34</v>
      </c>
      <c r="C117" s="3" t="s">
        <v>140</v>
      </c>
      <c r="D117" s="3" t="s">
        <v>48</v>
      </c>
      <c r="E117" s="7">
        <v>0.46104971118697902</v>
      </c>
      <c r="F117" s="7">
        <v>0.96026008058960599</v>
      </c>
      <c r="G117" s="3" t="s">
        <v>198</v>
      </c>
      <c r="H117" s="3" t="s">
        <v>199</v>
      </c>
      <c r="I117" s="7"/>
      <c r="J117" s="7">
        <v>9.38119948841631E-2</v>
      </c>
      <c r="K117" s="7"/>
      <c r="L117" s="7"/>
      <c r="M117" s="7"/>
      <c r="N117" s="7"/>
      <c r="O117" s="7"/>
      <c r="P117" s="7">
        <v>3.5554219037294401</v>
      </c>
      <c r="Q117" s="7">
        <v>0.108344119507819</v>
      </c>
      <c r="R117" s="7"/>
      <c r="S117" s="7"/>
      <c r="T117" s="7">
        <v>31.0871452093124</v>
      </c>
      <c r="U117" s="7">
        <v>0.77013089321553696</v>
      </c>
      <c r="V117" s="7"/>
      <c r="W117" s="7">
        <v>6.2634892761707297</v>
      </c>
      <c r="X117" s="7">
        <v>0.33636607695370901</v>
      </c>
      <c r="Y117" s="7"/>
      <c r="Z117" s="7"/>
      <c r="AA117" s="7"/>
      <c r="AB117" s="7">
        <v>0.38651528302580102</v>
      </c>
      <c r="AC117" s="7">
        <v>0</v>
      </c>
      <c r="AD117" s="7"/>
      <c r="AE117" s="7"/>
      <c r="AF117" s="7">
        <f t="shared" si="54"/>
        <v>42.601224756799603</v>
      </c>
      <c r="AG117" s="7">
        <f t="shared" si="55"/>
        <v>31.0871452093124</v>
      </c>
      <c r="AH117" s="7">
        <f t="shared" si="56"/>
        <v>1.156646176241338</v>
      </c>
      <c r="AI117" s="7">
        <f t="shared" si="57"/>
        <v>2.3473503536782463</v>
      </c>
      <c r="AJ117" s="7"/>
      <c r="AK117" s="23"/>
      <c r="AL117" s="23">
        <f t="shared" si="58"/>
        <v>0.22020961937060207</v>
      </c>
      <c r="AM117" s="23"/>
      <c r="AN117" s="23"/>
      <c r="AO117" s="23"/>
      <c r="AP117" s="23"/>
      <c r="AQ117" s="23"/>
      <c r="AR117" s="23">
        <f t="shared" si="59"/>
        <v>8.3458208631946853</v>
      </c>
      <c r="AS117" s="23">
        <f t="shared" si="60"/>
        <v>0.25432160724563713</v>
      </c>
      <c r="AT117" s="23"/>
      <c r="AU117" s="23"/>
      <c r="AV117" s="23">
        <f t="shared" si="61"/>
        <v>72.97242130192646</v>
      </c>
      <c r="AW117" s="23">
        <f t="shared" si="62"/>
        <v>1.8077670245680344</v>
      </c>
      <c r="AX117" s="23"/>
      <c r="AY117" s="23">
        <f t="shared" si="63"/>
        <v>14.702603767679266</v>
      </c>
      <c r="AZ117" s="23">
        <f t="shared" si="64"/>
        <v>0.78956902970265308</v>
      </c>
      <c r="BA117" s="23"/>
      <c r="BB117" s="23"/>
      <c r="BC117" s="23"/>
      <c r="BD117" s="23">
        <f t="shared" si="65"/>
        <v>0.90728678631266146</v>
      </c>
      <c r="BE117" s="23"/>
      <c r="BF117" s="23"/>
      <c r="BG117" s="23"/>
      <c r="BH117" s="23">
        <f t="shared" si="66"/>
        <v>100.00000000000001</v>
      </c>
      <c r="BI117" s="23">
        <f t="shared" si="67"/>
        <v>72.97242130192646</v>
      </c>
      <c r="BJ117" s="23">
        <f t="shared" si="68"/>
        <v>2.7150538108806961</v>
      </c>
    </row>
    <row r="118" spans="1:62" s="3" customFormat="1" x14ac:dyDescent="0.2">
      <c r="A118" s="3" t="s">
        <v>11</v>
      </c>
      <c r="B118" s="3">
        <v>86.34</v>
      </c>
      <c r="C118" s="3" t="s">
        <v>140</v>
      </c>
      <c r="D118" s="3" t="s">
        <v>48</v>
      </c>
      <c r="E118" s="7">
        <v>0.46104971118697902</v>
      </c>
      <c r="F118" s="7">
        <v>0.96026008058960599</v>
      </c>
      <c r="G118" s="3" t="s">
        <v>198</v>
      </c>
      <c r="H118" s="3" t="s">
        <v>199</v>
      </c>
      <c r="I118" s="7"/>
      <c r="J118" s="7">
        <v>0.126667018048465</v>
      </c>
      <c r="K118" s="7"/>
      <c r="L118" s="7"/>
      <c r="M118" s="7"/>
      <c r="N118" s="7"/>
      <c r="O118" s="7"/>
      <c r="P118" s="7">
        <v>3.6716986447572699</v>
      </c>
      <c r="Q118" s="7">
        <v>0.137063325382769</v>
      </c>
      <c r="R118" s="7"/>
      <c r="S118" s="7"/>
      <c r="T118" s="7">
        <v>31.294071674346899</v>
      </c>
      <c r="U118" s="7">
        <v>0.86865974590182304</v>
      </c>
      <c r="V118" s="7"/>
      <c r="W118" s="7">
        <v>6.3379004597663897</v>
      </c>
      <c r="X118" s="7">
        <v>0.44186469167470899</v>
      </c>
      <c r="Y118" s="7"/>
      <c r="Z118" s="7"/>
      <c r="AA118" s="7"/>
      <c r="AB118" s="7">
        <v>0.293887336738408</v>
      </c>
      <c r="AC118" s="7">
        <v>0</v>
      </c>
      <c r="AD118" s="7"/>
      <c r="AE118" s="7"/>
      <c r="AF118" s="7">
        <f t="shared" si="54"/>
        <v>43.171812896616728</v>
      </c>
      <c r="AG118" s="7">
        <f t="shared" si="55"/>
        <v>31.294071674346899</v>
      </c>
      <c r="AH118" s="7">
        <f t="shared" si="56"/>
        <v>1.1625470826402311</v>
      </c>
      <c r="AI118" s="7">
        <f t="shared" si="57"/>
        <v>2.3163261695650674</v>
      </c>
      <c r="AJ118" s="7"/>
      <c r="AK118" s="23"/>
      <c r="AL118" s="23">
        <f t="shared" si="58"/>
        <v>0.29340212872643018</v>
      </c>
      <c r="AM118" s="23"/>
      <c r="AN118" s="23"/>
      <c r="AO118" s="23"/>
      <c r="AP118" s="23"/>
      <c r="AQ118" s="23"/>
      <c r="AR118" s="23">
        <f t="shared" si="59"/>
        <v>8.5048516576078566</v>
      </c>
      <c r="AS118" s="23">
        <f t="shared" si="60"/>
        <v>0.31748336747171979</v>
      </c>
      <c r="AT118" s="23"/>
      <c r="AU118" s="23"/>
      <c r="AV118" s="23">
        <f t="shared" si="61"/>
        <v>72.487277171534629</v>
      </c>
      <c r="AW118" s="23">
        <f t="shared" si="62"/>
        <v>2.0120993018801347</v>
      </c>
      <c r="AX118" s="23"/>
      <c r="AY118" s="23">
        <f t="shared" si="63"/>
        <v>14.680644695055362</v>
      </c>
      <c r="AZ118" s="23">
        <f t="shared" si="64"/>
        <v>1.0235027487329282</v>
      </c>
      <c r="BA118" s="23"/>
      <c r="BB118" s="23"/>
      <c r="BC118" s="23"/>
      <c r="BD118" s="23">
        <f t="shared" si="65"/>
        <v>0.68073892899095567</v>
      </c>
      <c r="BE118" s="23"/>
      <c r="BF118" s="23"/>
      <c r="BG118" s="23"/>
      <c r="BH118" s="23">
        <f t="shared" si="66"/>
        <v>100</v>
      </c>
      <c r="BI118" s="23">
        <f t="shared" si="67"/>
        <v>72.487277171534629</v>
      </c>
      <c r="BJ118" s="23">
        <f t="shared" si="68"/>
        <v>2.6928382308710903</v>
      </c>
    </row>
    <row r="119" spans="1:62" s="3" customFormat="1" x14ac:dyDescent="0.2">
      <c r="A119" s="3" t="s">
        <v>11</v>
      </c>
      <c r="B119" s="3">
        <v>86.34</v>
      </c>
      <c r="C119" s="3" t="s">
        <v>140</v>
      </c>
      <c r="D119" s="3" t="s">
        <v>48</v>
      </c>
      <c r="E119" s="7">
        <v>0.92209942237395703</v>
      </c>
      <c r="F119" s="7">
        <v>1.92052016117921</v>
      </c>
      <c r="G119" s="3" t="s">
        <v>198</v>
      </c>
      <c r="H119" s="3" t="s">
        <v>199</v>
      </c>
      <c r="I119" s="7"/>
      <c r="J119" s="7">
        <v>0.47337375581264501</v>
      </c>
      <c r="K119" s="7"/>
      <c r="L119" s="7"/>
      <c r="M119" s="7"/>
      <c r="N119" s="7"/>
      <c r="O119" s="7"/>
      <c r="P119" s="7">
        <v>2.2777523845434202</v>
      </c>
      <c r="Q119" s="7">
        <v>0.112386082764715</v>
      </c>
      <c r="R119" s="7"/>
      <c r="S119" s="7"/>
      <c r="T119" s="7">
        <v>20.591942965984298</v>
      </c>
      <c r="U119" s="7">
        <v>0.59335217811167196</v>
      </c>
      <c r="V119" s="7"/>
      <c r="W119" s="7">
        <v>3.8809679448604602</v>
      </c>
      <c r="X119" s="7">
        <v>0.38066355045884798</v>
      </c>
      <c r="Y119" s="7"/>
      <c r="Z119" s="7"/>
      <c r="AA119" s="7"/>
      <c r="AB119" s="7">
        <v>0.27308727148920298</v>
      </c>
      <c r="AC119" s="7">
        <v>0</v>
      </c>
      <c r="AD119" s="7"/>
      <c r="AE119" s="7"/>
      <c r="AF119" s="7">
        <f t="shared" si="54"/>
        <v>28.583526134025263</v>
      </c>
      <c r="AG119" s="7">
        <f t="shared" si="55"/>
        <v>20.591942965984298</v>
      </c>
      <c r="AH119" s="7">
        <f t="shared" si="56"/>
        <v>0.86643944960087493</v>
      </c>
      <c r="AI119" s="7">
        <f t="shared" si="57"/>
        <v>3.4985186757963351</v>
      </c>
      <c r="AJ119" s="7"/>
      <c r="AK119" s="23"/>
      <c r="AL119" s="23">
        <f t="shared" si="58"/>
        <v>1.6561069253423926</v>
      </c>
      <c r="AM119" s="23"/>
      <c r="AN119" s="23"/>
      <c r="AO119" s="23"/>
      <c r="AP119" s="23"/>
      <c r="AQ119" s="23"/>
      <c r="AR119" s="23">
        <f t="shared" si="59"/>
        <v>7.9687592561647911</v>
      </c>
      <c r="AS119" s="23">
        <f t="shared" si="60"/>
        <v>0.39318480945194806</v>
      </c>
      <c r="AT119" s="23"/>
      <c r="AU119" s="23"/>
      <c r="AV119" s="23">
        <f t="shared" si="61"/>
        <v>72.041297037429047</v>
      </c>
      <c r="AW119" s="23">
        <f t="shared" si="62"/>
        <v>2.0758536764481179</v>
      </c>
      <c r="AX119" s="23"/>
      <c r="AY119" s="23">
        <f t="shared" si="63"/>
        <v>13.577638835261242</v>
      </c>
      <c r="AZ119" s="23">
        <f t="shared" si="64"/>
        <v>1.3317585404752201</v>
      </c>
      <c r="BA119" s="23"/>
      <c r="BB119" s="23"/>
      <c r="BC119" s="23"/>
      <c r="BD119" s="23">
        <f t="shared" si="65"/>
        <v>0.9554009194272407</v>
      </c>
      <c r="BE119" s="23"/>
      <c r="BF119" s="23"/>
      <c r="BG119" s="23"/>
      <c r="BH119" s="23">
        <f t="shared" si="66"/>
        <v>100</v>
      </c>
      <c r="BI119" s="23">
        <f t="shared" si="67"/>
        <v>72.041297037429047</v>
      </c>
      <c r="BJ119" s="23">
        <f t="shared" si="68"/>
        <v>3.0312545958753585</v>
      </c>
    </row>
    <row r="120" spans="1:62" s="3" customFormat="1" x14ac:dyDescent="0.2">
      <c r="A120" s="3" t="s">
        <v>11</v>
      </c>
      <c r="B120" s="3">
        <v>86.34</v>
      </c>
      <c r="C120" s="3" t="s">
        <v>140</v>
      </c>
      <c r="D120" s="3" t="s">
        <v>48</v>
      </c>
      <c r="E120" s="7">
        <v>0.92209942237395703</v>
      </c>
      <c r="F120" s="7">
        <v>1.51829903748502</v>
      </c>
      <c r="I120" s="7"/>
      <c r="J120" s="7">
        <v>0.11414433829486401</v>
      </c>
      <c r="K120" s="7"/>
      <c r="L120" s="7"/>
      <c r="M120" s="7"/>
      <c r="N120" s="7"/>
      <c r="O120" s="7"/>
      <c r="P120" s="7">
        <v>6.5559566020965603</v>
      </c>
      <c r="Q120" s="7">
        <v>0.14721361221745599</v>
      </c>
      <c r="R120" s="7"/>
      <c r="S120" s="7"/>
      <c r="T120" s="7">
        <v>32.094323635101297</v>
      </c>
      <c r="U120" s="7">
        <v>0.74816802516579595</v>
      </c>
      <c r="V120" s="7"/>
      <c r="W120" s="7">
        <v>1.20598748326302</v>
      </c>
      <c r="X120" s="7">
        <v>0</v>
      </c>
      <c r="Y120" s="7"/>
      <c r="Z120" s="7"/>
      <c r="AA120" s="7"/>
      <c r="AB120" s="7">
        <v>0.35605684388428899</v>
      </c>
      <c r="AC120" s="7">
        <v>0</v>
      </c>
      <c r="AD120" s="7"/>
      <c r="AE120" s="7"/>
      <c r="AF120" s="7">
        <f t="shared" si="54"/>
        <v>41.221850540023283</v>
      </c>
      <c r="AG120" s="7">
        <f t="shared" si="55"/>
        <v>32.094323635101297</v>
      </c>
      <c r="AH120" s="7">
        <f t="shared" si="56"/>
        <v>1.1042248690500849</v>
      </c>
      <c r="AI120" s="7">
        <f t="shared" si="57"/>
        <v>2.4258978840095402</v>
      </c>
      <c r="AJ120" s="7"/>
      <c r="AK120" s="23"/>
      <c r="AL120" s="23">
        <f t="shared" si="58"/>
        <v>0.27690250874117972</v>
      </c>
      <c r="AM120" s="23"/>
      <c r="AN120" s="23"/>
      <c r="AO120" s="23"/>
      <c r="AP120" s="23"/>
      <c r="AQ120" s="23"/>
      <c r="AR120" s="23">
        <f t="shared" si="59"/>
        <v>15.90408124868442</v>
      </c>
      <c r="AS120" s="23">
        <f t="shared" si="60"/>
        <v>0.35712519037572749</v>
      </c>
      <c r="AT120" s="23"/>
      <c r="AU120" s="23"/>
      <c r="AV120" s="23">
        <f t="shared" si="61"/>
        <v>77.857551795109615</v>
      </c>
      <c r="AW120" s="23">
        <f t="shared" si="62"/>
        <v>1.8149792291333009</v>
      </c>
      <c r="AX120" s="23"/>
      <c r="AY120" s="23">
        <f t="shared" si="63"/>
        <v>2.925602483789751</v>
      </c>
      <c r="AZ120" s="23">
        <f t="shared" si="64"/>
        <v>0</v>
      </c>
      <c r="BA120" s="23"/>
      <c r="BB120" s="23"/>
      <c r="BC120" s="23"/>
      <c r="BD120" s="23">
        <f t="shared" si="65"/>
        <v>0.8637575441660118</v>
      </c>
      <c r="BE120" s="23"/>
      <c r="BF120" s="23"/>
      <c r="BG120" s="23"/>
      <c r="BH120" s="23">
        <f t="shared" si="66"/>
        <v>100</v>
      </c>
      <c r="BI120" s="23">
        <f t="shared" si="67"/>
        <v>77.857551795109615</v>
      </c>
      <c r="BJ120" s="23">
        <f t="shared" si="68"/>
        <v>2.6787367732993124</v>
      </c>
    </row>
    <row r="121" spans="1:62" s="3" customFormat="1" x14ac:dyDescent="0.2">
      <c r="A121" s="3" t="s">
        <v>11</v>
      </c>
      <c r="B121" s="3">
        <v>86.34</v>
      </c>
      <c r="C121" s="3" t="s">
        <v>140</v>
      </c>
      <c r="D121" s="3" t="s">
        <v>48</v>
      </c>
      <c r="E121" s="7">
        <v>0.92209942237395703</v>
      </c>
      <c r="F121" s="7">
        <v>1.51829903748502</v>
      </c>
      <c r="G121" s="3" t="s">
        <v>198</v>
      </c>
      <c r="H121" s="3" t="s">
        <v>199</v>
      </c>
      <c r="I121" s="7"/>
      <c r="J121" s="7">
        <v>0.143414235208184</v>
      </c>
      <c r="K121" s="7"/>
      <c r="L121" s="7"/>
      <c r="M121" s="7"/>
      <c r="N121" s="7"/>
      <c r="O121" s="7"/>
      <c r="P121" s="7">
        <v>3.2272480428218802</v>
      </c>
      <c r="Q121" s="7">
        <v>0.113538978621364</v>
      </c>
      <c r="R121" s="7"/>
      <c r="S121" s="7"/>
      <c r="T121" s="7">
        <v>28.9655536413193</v>
      </c>
      <c r="U121" s="7">
        <v>0.78095188364386603</v>
      </c>
      <c r="V121" s="7"/>
      <c r="W121" s="7">
        <v>5.69163374602795</v>
      </c>
      <c r="X121" s="7">
        <v>0.45053418725729</v>
      </c>
      <c r="Y121" s="7"/>
      <c r="Z121" s="7"/>
      <c r="AA121" s="7"/>
      <c r="AB121" s="7">
        <v>0.29046481940895302</v>
      </c>
      <c r="AC121" s="7">
        <v>0</v>
      </c>
      <c r="AD121" s="7"/>
      <c r="AE121" s="7"/>
      <c r="AF121" s="7">
        <f t="shared" si="54"/>
        <v>39.66333953430879</v>
      </c>
      <c r="AG121" s="7">
        <f t="shared" si="55"/>
        <v>28.9655536413193</v>
      </c>
      <c r="AH121" s="7">
        <f t="shared" si="56"/>
        <v>1.071416703052819</v>
      </c>
      <c r="AI121" s="7">
        <f t="shared" si="57"/>
        <v>2.5212198764428293</v>
      </c>
      <c r="AJ121" s="7"/>
      <c r="AK121" s="23"/>
      <c r="AL121" s="23">
        <f t="shared" si="58"/>
        <v>0.36157882037172051</v>
      </c>
      <c r="AM121" s="23"/>
      <c r="AN121" s="23"/>
      <c r="AO121" s="23"/>
      <c r="AP121" s="23"/>
      <c r="AQ121" s="23"/>
      <c r="AR121" s="23">
        <f t="shared" si="59"/>
        <v>8.1366019117737434</v>
      </c>
      <c r="AS121" s="23">
        <f t="shared" si="60"/>
        <v>0.28625672965120036</v>
      </c>
      <c r="AT121" s="23"/>
      <c r="AU121" s="23"/>
      <c r="AV121" s="23">
        <f t="shared" si="61"/>
        <v>73.028529572665192</v>
      </c>
      <c r="AW121" s="23">
        <f t="shared" si="62"/>
        <v>1.9689514115883826</v>
      </c>
      <c r="AX121" s="23"/>
      <c r="AY121" s="23">
        <f t="shared" si="63"/>
        <v>14.349860129918426</v>
      </c>
      <c r="AZ121" s="23">
        <f t="shared" si="64"/>
        <v>1.1358957479300953</v>
      </c>
      <c r="BA121" s="23"/>
      <c r="BB121" s="23"/>
      <c r="BC121" s="23"/>
      <c r="BD121" s="23">
        <f t="shared" si="65"/>
        <v>0.73232567610122923</v>
      </c>
      <c r="BE121" s="23"/>
      <c r="BF121" s="23"/>
      <c r="BG121" s="23"/>
      <c r="BH121" s="23">
        <f t="shared" si="66"/>
        <v>100</v>
      </c>
      <c r="BI121" s="23">
        <f t="shared" si="67"/>
        <v>73.028529572665192</v>
      </c>
      <c r="BJ121" s="23">
        <f t="shared" si="68"/>
        <v>2.7012770876896117</v>
      </c>
    </row>
    <row r="122" spans="1:62" s="3" customFormat="1" x14ac:dyDescent="0.2">
      <c r="A122" s="3" t="s">
        <v>11</v>
      </c>
      <c r="B122" s="3">
        <v>86.34</v>
      </c>
      <c r="C122" s="3" t="s">
        <v>140</v>
      </c>
      <c r="D122" s="3" t="s">
        <v>48</v>
      </c>
      <c r="E122" s="7">
        <v>0.92209942237395703</v>
      </c>
      <c r="F122" s="7">
        <v>1.51829903748502</v>
      </c>
      <c r="I122" s="7"/>
      <c r="J122" s="7">
        <v>1.1294569820165601</v>
      </c>
      <c r="K122" s="7"/>
      <c r="L122" s="7"/>
      <c r="M122" s="7"/>
      <c r="N122" s="7"/>
      <c r="O122" s="7"/>
      <c r="P122" s="7">
        <v>3.9012931287288701</v>
      </c>
      <c r="Q122" s="7">
        <v>0.11762809008359899</v>
      </c>
      <c r="R122" s="7"/>
      <c r="S122" s="7"/>
      <c r="T122" s="7">
        <v>25.1440316438675</v>
      </c>
      <c r="U122" s="7">
        <v>0.99114095792174295</v>
      </c>
      <c r="V122" s="7"/>
      <c r="W122" s="7">
        <v>2.36806590110064</v>
      </c>
      <c r="X122" s="7">
        <v>0.390007859095931</v>
      </c>
      <c r="Y122" s="7"/>
      <c r="Z122" s="7"/>
      <c r="AA122" s="7"/>
      <c r="AB122" s="7">
        <v>0.29461826197802998</v>
      </c>
      <c r="AC122" s="7">
        <v>0</v>
      </c>
      <c r="AD122" s="7"/>
      <c r="AE122" s="7"/>
      <c r="AF122" s="7">
        <f t="shared" si="54"/>
        <v>34.336242824792876</v>
      </c>
      <c r="AG122" s="7">
        <f t="shared" si="55"/>
        <v>25.1440316438675</v>
      </c>
      <c r="AH122" s="7">
        <f t="shared" si="56"/>
        <v>1.2857592198997729</v>
      </c>
      <c r="AI122" s="7">
        <f t="shared" si="57"/>
        <v>2.9123745574106277</v>
      </c>
      <c r="AJ122" s="7"/>
      <c r="AK122" s="23"/>
      <c r="AL122" s="23">
        <f t="shared" si="58"/>
        <v>3.2894017781148226</v>
      </c>
      <c r="AM122" s="23"/>
      <c r="AN122" s="23"/>
      <c r="AO122" s="23"/>
      <c r="AP122" s="23"/>
      <c r="AQ122" s="23"/>
      <c r="AR122" s="23">
        <f t="shared" si="59"/>
        <v>11.362026849110865</v>
      </c>
      <c r="AS122" s="23">
        <f t="shared" si="60"/>
        <v>0.34257705679627903</v>
      </c>
      <c r="AT122" s="23"/>
      <c r="AU122" s="23"/>
      <c r="AV122" s="23">
        <f t="shared" si="61"/>
        <v>73.228838030327424</v>
      </c>
      <c r="AW122" s="23">
        <f t="shared" si="62"/>
        <v>2.8865737086588816</v>
      </c>
      <c r="AX122" s="23"/>
      <c r="AY122" s="23">
        <f t="shared" si="63"/>
        <v>6.8966948806371757</v>
      </c>
      <c r="AZ122" s="23">
        <f t="shared" si="64"/>
        <v>1.1358489660211786</v>
      </c>
      <c r="BA122" s="23"/>
      <c r="BB122" s="23"/>
      <c r="BC122" s="23"/>
      <c r="BD122" s="23">
        <f t="shared" si="65"/>
        <v>0.85803873033335343</v>
      </c>
      <c r="BE122" s="23"/>
      <c r="BF122" s="23"/>
      <c r="BG122" s="23"/>
      <c r="BH122" s="23">
        <f t="shared" si="66"/>
        <v>99.999999999999986</v>
      </c>
      <c r="BI122" s="23">
        <f t="shared" si="67"/>
        <v>73.228838030327424</v>
      </c>
      <c r="BJ122" s="23">
        <f t="shared" si="68"/>
        <v>3.7446124389922351</v>
      </c>
    </row>
    <row r="123" spans="1:62" s="3" customFormat="1" x14ac:dyDescent="0.2">
      <c r="A123" s="3" t="s">
        <v>11</v>
      </c>
      <c r="B123" s="3">
        <v>86.34</v>
      </c>
      <c r="C123" s="3" t="s">
        <v>140</v>
      </c>
      <c r="D123" s="3" t="s">
        <v>48</v>
      </c>
      <c r="E123" s="7">
        <v>0.46104971118697902</v>
      </c>
      <c r="F123" s="7">
        <v>0.96026008058960599</v>
      </c>
      <c r="G123" s="3" t="s">
        <v>198</v>
      </c>
      <c r="H123" s="3" t="s">
        <v>199</v>
      </c>
      <c r="I123" s="7"/>
      <c r="J123" s="7">
        <v>9.39182646106929E-2</v>
      </c>
      <c r="K123" s="7"/>
      <c r="L123" s="7"/>
      <c r="M123" s="7"/>
      <c r="N123" s="7"/>
      <c r="O123" s="7"/>
      <c r="P123" s="7">
        <v>3.6001395434141199</v>
      </c>
      <c r="Q123" s="7">
        <v>0.125499826390296</v>
      </c>
      <c r="R123" s="7"/>
      <c r="S123" s="7"/>
      <c r="T123" s="7">
        <v>30.804294347763101</v>
      </c>
      <c r="U123" s="7">
        <v>0.81346295773983002</v>
      </c>
      <c r="V123" s="7"/>
      <c r="W123" s="7">
        <v>6.1485592275857899</v>
      </c>
      <c r="X123" s="7">
        <v>0.34018848091363901</v>
      </c>
      <c r="Y123" s="7"/>
      <c r="Z123" s="7"/>
      <c r="AA123" s="7"/>
      <c r="AB123" s="7">
        <v>0.30363358091562997</v>
      </c>
      <c r="AC123" s="7">
        <v>0</v>
      </c>
      <c r="AD123" s="7"/>
      <c r="AE123" s="7"/>
      <c r="AF123" s="7">
        <f t="shared" si="54"/>
        <v>42.229696229333101</v>
      </c>
      <c r="AG123" s="7">
        <f t="shared" si="55"/>
        <v>30.804294347763101</v>
      </c>
      <c r="AH123" s="7">
        <f t="shared" si="56"/>
        <v>1.1170965386554599</v>
      </c>
      <c r="AI123" s="7">
        <f t="shared" si="57"/>
        <v>2.3680018785107708</v>
      </c>
      <c r="AJ123" s="7"/>
      <c r="AK123" s="23"/>
      <c r="AL123" s="23">
        <f t="shared" si="58"/>
        <v>0.22239862702459243</v>
      </c>
      <c r="AM123" s="23"/>
      <c r="AN123" s="23"/>
      <c r="AO123" s="23"/>
      <c r="AP123" s="23"/>
      <c r="AQ123" s="23"/>
      <c r="AR123" s="23">
        <f t="shared" si="59"/>
        <v>8.5251372017055456</v>
      </c>
      <c r="AS123" s="23">
        <f t="shared" si="60"/>
        <v>0.29718382464499654</v>
      </c>
      <c r="AT123" s="23"/>
      <c r="AU123" s="23"/>
      <c r="AV123" s="23">
        <f t="shared" si="61"/>
        <v>72.944626881701737</v>
      </c>
      <c r="AW123" s="23">
        <f t="shared" si="62"/>
        <v>1.9262818120268452</v>
      </c>
      <c r="AX123" s="23"/>
      <c r="AY123" s="23">
        <f t="shared" si="63"/>
        <v>14.559799801057885</v>
      </c>
      <c r="AZ123" s="23">
        <f t="shared" si="64"/>
        <v>0.80556696185122267</v>
      </c>
      <c r="BA123" s="23"/>
      <c r="BB123" s="23"/>
      <c r="BC123" s="23"/>
      <c r="BD123" s="23">
        <f t="shared" si="65"/>
        <v>0.71900488998716394</v>
      </c>
      <c r="BE123" s="23"/>
      <c r="BF123" s="23"/>
      <c r="BG123" s="23"/>
      <c r="BH123" s="23">
        <f t="shared" si="66"/>
        <v>100</v>
      </c>
      <c r="BI123" s="23">
        <f t="shared" si="67"/>
        <v>72.944626881701737</v>
      </c>
      <c r="BJ123" s="23">
        <f t="shared" si="68"/>
        <v>2.6452867020140087</v>
      </c>
    </row>
    <row r="124" spans="1:62" s="3" customFormat="1" x14ac:dyDescent="0.2">
      <c r="A124" s="3" t="s">
        <v>11</v>
      </c>
      <c r="B124" s="3">
        <v>86.34</v>
      </c>
      <c r="C124" s="3" t="s">
        <v>140</v>
      </c>
      <c r="D124" s="3" t="s">
        <v>48</v>
      </c>
      <c r="E124" s="7">
        <v>0.46104971118697902</v>
      </c>
      <c r="F124" s="7">
        <v>0.96026008058960599</v>
      </c>
      <c r="G124" s="3" t="s">
        <v>198</v>
      </c>
      <c r="H124" s="3" t="s">
        <v>199</v>
      </c>
      <c r="I124" s="7"/>
      <c r="J124" s="7">
        <v>0.13328929198905801</v>
      </c>
      <c r="K124" s="7"/>
      <c r="L124" s="7"/>
      <c r="M124" s="7"/>
      <c r="N124" s="7"/>
      <c r="O124" s="7"/>
      <c r="P124" s="7">
        <v>3.6464992910623599</v>
      </c>
      <c r="Q124" s="7">
        <v>0.10059931082651</v>
      </c>
      <c r="R124" s="7"/>
      <c r="S124" s="7"/>
      <c r="T124" s="7">
        <v>31.270158290863002</v>
      </c>
      <c r="U124" s="7">
        <v>1.1890169233083701</v>
      </c>
      <c r="V124" s="7"/>
      <c r="W124" s="7">
        <v>5.3103201091289503</v>
      </c>
      <c r="X124" s="7">
        <v>1.45982736721635</v>
      </c>
      <c r="Y124" s="7"/>
      <c r="Z124" s="7"/>
      <c r="AA124" s="7"/>
      <c r="AB124" s="7">
        <v>0.41467067785561101</v>
      </c>
      <c r="AC124" s="7">
        <v>0</v>
      </c>
      <c r="AD124" s="7"/>
      <c r="AE124" s="7"/>
      <c r="AF124" s="7">
        <f t="shared" si="54"/>
        <v>43.524381262250216</v>
      </c>
      <c r="AG124" s="7">
        <f t="shared" si="55"/>
        <v>31.270158290863002</v>
      </c>
      <c r="AH124" s="7">
        <f t="shared" si="56"/>
        <v>1.6036876011639811</v>
      </c>
      <c r="AI124" s="7">
        <f t="shared" si="57"/>
        <v>2.2975628165157285</v>
      </c>
      <c r="AJ124" s="7"/>
      <c r="AK124" s="23"/>
      <c r="AL124" s="23">
        <f t="shared" si="58"/>
        <v>0.30624052111376743</v>
      </c>
      <c r="AM124" s="23"/>
      <c r="AN124" s="23"/>
      <c r="AO124" s="23"/>
      <c r="AP124" s="23"/>
      <c r="AQ124" s="23"/>
      <c r="AR124" s="23">
        <f t="shared" si="59"/>
        <v>8.378061181595843</v>
      </c>
      <c r="AS124" s="23">
        <f t="shared" si="60"/>
        <v>0.23113323592209753</v>
      </c>
      <c r="AT124" s="23"/>
      <c r="AU124" s="23"/>
      <c r="AV124" s="23">
        <f t="shared" si="61"/>
        <v>71.845152955647862</v>
      </c>
      <c r="AW124" s="23">
        <f t="shared" si="62"/>
        <v>2.7318410712012446</v>
      </c>
      <c r="AX124" s="23"/>
      <c r="AY124" s="23">
        <f t="shared" si="63"/>
        <v>12.200794026530421</v>
      </c>
      <c r="AZ124" s="23">
        <f t="shared" si="64"/>
        <v>3.3540450774483377</v>
      </c>
      <c r="BA124" s="23"/>
      <c r="BB124" s="23"/>
      <c r="BC124" s="23"/>
      <c r="BD124" s="23">
        <f t="shared" si="65"/>
        <v>0.95273193054042393</v>
      </c>
      <c r="BE124" s="23"/>
      <c r="BF124" s="23"/>
      <c r="BG124" s="23"/>
      <c r="BH124" s="23">
        <f t="shared" si="66"/>
        <v>100</v>
      </c>
      <c r="BI124" s="23">
        <f t="shared" si="67"/>
        <v>71.845152955647862</v>
      </c>
      <c r="BJ124" s="23">
        <f t="shared" si="68"/>
        <v>3.6845730017416689</v>
      </c>
    </row>
    <row r="125" spans="1:62" s="3" customFormat="1" x14ac:dyDescent="0.2">
      <c r="A125" s="3" t="s">
        <v>11</v>
      </c>
      <c r="B125" s="3">
        <v>86.34</v>
      </c>
      <c r="C125" s="3" t="s">
        <v>140</v>
      </c>
      <c r="D125" s="3" t="s">
        <v>48</v>
      </c>
      <c r="E125" s="7">
        <v>0.92209942237395703</v>
      </c>
      <c r="F125" s="7">
        <v>1.92052016117921</v>
      </c>
      <c r="G125" s="3" t="s">
        <v>198</v>
      </c>
      <c r="H125" s="3" t="s">
        <v>199</v>
      </c>
      <c r="I125" s="7"/>
      <c r="J125" s="7">
        <v>8.9407700579613406E-2</v>
      </c>
      <c r="K125" s="7"/>
      <c r="L125" s="7"/>
      <c r="M125" s="7"/>
      <c r="N125" s="7"/>
      <c r="O125" s="7"/>
      <c r="P125" s="7">
        <v>3.6637049168348299</v>
      </c>
      <c r="Q125" s="7"/>
      <c r="R125" s="7"/>
      <c r="S125" s="7"/>
      <c r="T125" s="7">
        <v>31.083175539970402</v>
      </c>
      <c r="U125" s="7">
        <v>0.91414628550410304</v>
      </c>
      <c r="V125" s="7"/>
      <c r="W125" s="7">
        <v>6.1059352010488501</v>
      </c>
      <c r="X125" s="7">
        <v>0.67180669866502296</v>
      </c>
      <c r="Y125" s="7"/>
      <c r="Z125" s="7"/>
      <c r="AA125" s="7"/>
      <c r="AB125" s="7">
        <v>0.38424537051469099</v>
      </c>
      <c r="AC125" s="7">
        <v>0</v>
      </c>
      <c r="AD125" s="7"/>
      <c r="AE125" s="7"/>
      <c r="AF125" s="7">
        <f t="shared" si="54"/>
        <v>42.91242171311751</v>
      </c>
      <c r="AG125" s="7">
        <f t="shared" si="55"/>
        <v>31.083175539970402</v>
      </c>
      <c r="AH125" s="7">
        <f t="shared" si="56"/>
        <v>1.298391656018794</v>
      </c>
      <c r="AI125" s="7">
        <f t="shared" si="57"/>
        <v>2.3303275836663375</v>
      </c>
      <c r="AJ125" s="7"/>
      <c r="AK125" s="23"/>
      <c r="AL125" s="23">
        <f t="shared" si="58"/>
        <v>0.20834923085285392</v>
      </c>
      <c r="AM125" s="23"/>
      <c r="AN125" s="23"/>
      <c r="AO125" s="23"/>
      <c r="AP125" s="23"/>
      <c r="AQ125" s="23"/>
      <c r="AR125" s="23">
        <f t="shared" si="59"/>
        <v>8.5376326261141884</v>
      </c>
      <c r="AS125" s="23"/>
      <c r="AT125" s="23"/>
      <c r="AU125" s="23"/>
      <c r="AV125" s="23">
        <f t="shared" si="61"/>
        <v>72.433981348735827</v>
      </c>
      <c r="AW125" s="23">
        <f t="shared" si="62"/>
        <v>2.1302603046163342</v>
      </c>
      <c r="AX125" s="23"/>
      <c r="AY125" s="23">
        <f t="shared" si="63"/>
        <v>14.2288292230834</v>
      </c>
      <c r="AZ125" s="23">
        <f t="shared" si="64"/>
        <v>1.5655296807909223</v>
      </c>
      <c r="BA125" s="23"/>
      <c r="BB125" s="23"/>
      <c r="BC125" s="23"/>
      <c r="BD125" s="23">
        <f t="shared" si="65"/>
        <v>0.89541758580647646</v>
      </c>
      <c r="BE125" s="23"/>
      <c r="BF125" s="23"/>
      <c r="BG125" s="23"/>
      <c r="BH125" s="23">
        <f t="shared" si="66"/>
        <v>100</v>
      </c>
      <c r="BI125" s="23">
        <f t="shared" si="67"/>
        <v>72.433981348735827</v>
      </c>
      <c r="BJ125" s="23">
        <f t="shared" si="68"/>
        <v>3.0256778904228105</v>
      </c>
    </row>
    <row r="126" spans="1:62" s="3" customFormat="1" x14ac:dyDescent="0.2">
      <c r="A126" s="3" t="s">
        <v>11</v>
      </c>
      <c r="B126" s="3">
        <v>86.34</v>
      </c>
      <c r="C126" s="3" t="s">
        <v>140</v>
      </c>
      <c r="D126" s="3" t="s">
        <v>48</v>
      </c>
      <c r="E126" s="7">
        <v>0.92209942237395703</v>
      </c>
      <c r="F126" s="7">
        <v>1.51829903748502</v>
      </c>
      <c r="G126" s="3" t="s">
        <v>198</v>
      </c>
      <c r="H126" s="3" t="s">
        <v>199</v>
      </c>
      <c r="I126" s="7"/>
      <c r="J126" s="7">
        <v>0.64352415502071403</v>
      </c>
      <c r="K126" s="7"/>
      <c r="L126" s="7"/>
      <c r="M126" s="7"/>
      <c r="N126" s="7"/>
      <c r="O126" s="7"/>
      <c r="P126" s="7">
        <v>2.9169593006372501</v>
      </c>
      <c r="Q126" s="7">
        <v>0.106539961416274</v>
      </c>
      <c r="R126" s="7"/>
      <c r="S126" s="7"/>
      <c r="T126" s="7">
        <v>27.345183491706798</v>
      </c>
      <c r="U126" s="7">
        <v>1.03408312425017</v>
      </c>
      <c r="V126" s="7"/>
      <c r="W126" s="7">
        <v>4.7950144857168198</v>
      </c>
      <c r="X126" s="7">
        <v>1.0262438096106099</v>
      </c>
      <c r="Y126" s="7"/>
      <c r="Z126" s="7"/>
      <c r="AA126" s="7"/>
      <c r="AB126" s="7">
        <v>0.327194412238896</v>
      </c>
      <c r="AC126" s="7">
        <v>0</v>
      </c>
      <c r="AD126" s="7"/>
      <c r="AE126" s="7"/>
      <c r="AF126" s="7">
        <f t="shared" si="54"/>
        <v>38.194742740597533</v>
      </c>
      <c r="AG126" s="7">
        <f t="shared" si="55"/>
        <v>27.345183491706798</v>
      </c>
      <c r="AH126" s="7">
        <f t="shared" si="56"/>
        <v>1.3612775364890659</v>
      </c>
      <c r="AI126" s="7">
        <f t="shared" si="57"/>
        <v>2.6181613705100077</v>
      </c>
      <c r="AJ126" s="7"/>
      <c r="AK126" s="23"/>
      <c r="AL126" s="23">
        <f t="shared" si="58"/>
        <v>1.6848500836653273</v>
      </c>
      <c r="AM126" s="23"/>
      <c r="AN126" s="23"/>
      <c r="AO126" s="23"/>
      <c r="AP126" s="23"/>
      <c r="AQ126" s="23"/>
      <c r="AR126" s="23">
        <f t="shared" si="59"/>
        <v>7.637070160278336</v>
      </c>
      <c r="AS126" s="23">
        <f t="shared" si="60"/>
        <v>0.2789388113957153</v>
      </c>
      <c r="AT126" s="23"/>
      <c r="AU126" s="23"/>
      <c r="AV126" s="23">
        <f t="shared" si="61"/>
        <v>71.594103087494716</v>
      </c>
      <c r="AW126" s="23">
        <f t="shared" si="62"/>
        <v>2.7073964898080956</v>
      </c>
      <c r="AX126" s="23"/>
      <c r="AY126" s="23">
        <f t="shared" si="63"/>
        <v>12.554121697539689</v>
      </c>
      <c r="AZ126" s="23">
        <f t="shared" si="64"/>
        <v>2.6868718990475258</v>
      </c>
      <c r="BA126" s="23"/>
      <c r="BB126" s="23"/>
      <c r="BC126" s="23"/>
      <c r="BD126" s="23">
        <f t="shared" si="65"/>
        <v>0.85664777077060439</v>
      </c>
      <c r="BE126" s="23"/>
      <c r="BF126" s="23"/>
      <c r="BG126" s="23"/>
      <c r="BH126" s="23">
        <f t="shared" si="66"/>
        <v>100</v>
      </c>
      <c r="BI126" s="23">
        <f t="shared" si="67"/>
        <v>71.594103087494716</v>
      </c>
      <c r="BJ126" s="23">
        <f t="shared" si="68"/>
        <v>3.5640442605786999</v>
      </c>
    </row>
    <row r="127" spans="1:62" s="3" customFormat="1" x14ac:dyDescent="0.2">
      <c r="A127" s="3" t="s">
        <v>11</v>
      </c>
      <c r="B127" s="3">
        <v>86.34</v>
      </c>
      <c r="C127" s="3" t="s">
        <v>140</v>
      </c>
      <c r="D127" s="3" t="s">
        <v>48</v>
      </c>
      <c r="E127" s="7">
        <v>0.46104971118697902</v>
      </c>
      <c r="F127" s="7">
        <v>0.96026008058960599</v>
      </c>
      <c r="G127" s="3" t="s">
        <v>198</v>
      </c>
      <c r="H127" s="3" t="s">
        <v>199</v>
      </c>
      <c r="I127" s="7"/>
      <c r="J127" s="7">
        <v>0.23076322395354501</v>
      </c>
      <c r="K127" s="7"/>
      <c r="L127" s="7"/>
      <c r="M127" s="7"/>
      <c r="N127" s="7"/>
      <c r="O127" s="7"/>
      <c r="P127" s="7">
        <v>2.6102870702743499</v>
      </c>
      <c r="Q127" s="7"/>
      <c r="R127" s="7"/>
      <c r="S127" s="7"/>
      <c r="T127" s="7">
        <v>26.0962814092636</v>
      </c>
      <c r="U127" s="7">
        <v>0</v>
      </c>
      <c r="V127" s="7"/>
      <c r="W127" s="7">
        <v>3.9546381682157499</v>
      </c>
      <c r="X127" s="7">
        <v>1.28603475168347</v>
      </c>
      <c r="Y127" s="7"/>
      <c r="Z127" s="7"/>
      <c r="AA127" s="7"/>
      <c r="AB127" s="7">
        <v>0.25613375473767502</v>
      </c>
      <c r="AC127" s="7">
        <v>0</v>
      </c>
      <c r="AD127" s="7"/>
      <c r="AE127" s="7"/>
      <c r="AF127" s="7">
        <f t="shared" si="54"/>
        <v>34.434138378128395</v>
      </c>
      <c r="AG127" s="7">
        <f t="shared" si="55"/>
        <v>26.0962814092636</v>
      </c>
      <c r="AH127" s="7">
        <f t="shared" si="56"/>
        <v>0.25613375473767502</v>
      </c>
      <c r="AI127" s="7">
        <f t="shared" si="57"/>
        <v>2.9040947359239637</v>
      </c>
      <c r="AJ127" s="7"/>
      <c r="AK127" s="23"/>
      <c r="AL127" s="23">
        <f t="shared" si="58"/>
        <v>0.67015826392833278</v>
      </c>
      <c r="AM127" s="23"/>
      <c r="AN127" s="23"/>
      <c r="AO127" s="23"/>
      <c r="AP127" s="23"/>
      <c r="AQ127" s="23"/>
      <c r="AR127" s="23">
        <f t="shared" si="59"/>
        <v>7.5805209400341251</v>
      </c>
      <c r="AS127" s="23"/>
      <c r="AT127" s="23"/>
      <c r="AU127" s="23"/>
      <c r="AV127" s="23">
        <f t="shared" si="61"/>
        <v>75.786073467832821</v>
      </c>
      <c r="AW127" s="23">
        <f t="shared" si="62"/>
        <v>0</v>
      </c>
      <c r="AX127" s="23"/>
      <c r="AY127" s="23">
        <f t="shared" si="63"/>
        <v>11.484643886799345</v>
      </c>
      <c r="AZ127" s="23">
        <f t="shared" si="64"/>
        <v>3.734766752579247</v>
      </c>
      <c r="BA127" s="23"/>
      <c r="BB127" s="23"/>
      <c r="BC127" s="23"/>
      <c r="BD127" s="23">
        <f t="shared" si="65"/>
        <v>0.74383668882612164</v>
      </c>
      <c r="BE127" s="23"/>
      <c r="BF127" s="23"/>
      <c r="BG127" s="23"/>
      <c r="BH127" s="23">
        <f t="shared" si="66"/>
        <v>100</v>
      </c>
      <c r="BI127" s="23">
        <f t="shared" si="67"/>
        <v>75.786073467832821</v>
      </c>
      <c r="BJ127" s="23">
        <f t="shared" si="68"/>
        <v>0.74383668882612164</v>
      </c>
    </row>
    <row r="128" spans="1:62" s="3" customFormat="1" x14ac:dyDescent="0.2">
      <c r="A128" s="3" t="s">
        <v>11</v>
      </c>
      <c r="B128" s="3">
        <v>86.34</v>
      </c>
      <c r="C128" s="3" t="s">
        <v>140</v>
      </c>
      <c r="D128" s="3" t="s">
        <v>48</v>
      </c>
      <c r="E128" s="7">
        <v>0.46104971118697902</v>
      </c>
      <c r="F128" s="7">
        <v>0.96026008058960599</v>
      </c>
      <c r="G128" s="3" t="s">
        <v>198</v>
      </c>
      <c r="H128" s="3" t="s">
        <v>199</v>
      </c>
      <c r="I128" s="7"/>
      <c r="J128" s="7">
        <v>0.113515846896917</v>
      </c>
      <c r="K128" s="7"/>
      <c r="L128" s="7"/>
      <c r="M128" s="7"/>
      <c r="N128" s="7"/>
      <c r="O128" s="7"/>
      <c r="P128" s="7">
        <v>3.5932991653680801</v>
      </c>
      <c r="Q128" s="7">
        <v>0.102633377537131</v>
      </c>
      <c r="R128" s="7"/>
      <c r="S128" s="7"/>
      <c r="T128" s="7">
        <v>31.130784749984699</v>
      </c>
      <c r="U128" s="7">
        <v>0.91741848737001397</v>
      </c>
      <c r="V128" s="7"/>
      <c r="W128" s="7">
        <v>6.2497023493051502</v>
      </c>
      <c r="X128" s="7">
        <v>0.36875882651656899</v>
      </c>
      <c r="Y128" s="7"/>
      <c r="Z128" s="7"/>
      <c r="AA128" s="7"/>
      <c r="AB128" s="7">
        <v>0.34158581402152799</v>
      </c>
      <c r="AC128" s="7">
        <v>0</v>
      </c>
      <c r="AD128" s="7"/>
      <c r="AE128" s="7"/>
      <c r="AF128" s="7">
        <f t="shared" si="54"/>
        <v>42.81769861700009</v>
      </c>
      <c r="AG128" s="7">
        <f t="shared" si="55"/>
        <v>31.130784749984699</v>
      </c>
      <c r="AH128" s="7">
        <f t="shared" si="56"/>
        <v>1.259004301391542</v>
      </c>
      <c r="AI128" s="7">
        <f t="shared" si="57"/>
        <v>2.3354828313985232</v>
      </c>
      <c r="AJ128" s="7"/>
      <c r="AK128" s="23"/>
      <c r="AL128" s="23">
        <f t="shared" si="58"/>
        <v>0.265114311519413</v>
      </c>
      <c r="AM128" s="23"/>
      <c r="AN128" s="23"/>
      <c r="AO128" s="23"/>
      <c r="AP128" s="23"/>
      <c r="AQ128" s="23"/>
      <c r="AR128" s="23">
        <f t="shared" si="59"/>
        <v>8.3920885087957942</v>
      </c>
      <c r="AS128" s="23">
        <f t="shared" si="60"/>
        <v>0.23969849116641231</v>
      </c>
      <c r="AT128" s="23"/>
      <c r="AU128" s="23"/>
      <c r="AV128" s="23">
        <f t="shared" si="61"/>
        <v>72.705413311552235</v>
      </c>
      <c r="AW128" s="23">
        <f t="shared" si="62"/>
        <v>2.1426151264602704</v>
      </c>
      <c r="AX128" s="23"/>
      <c r="AY128" s="23">
        <f t="shared" si="63"/>
        <v>14.596072538153194</v>
      </c>
      <c r="AZ128" s="23">
        <f t="shared" si="64"/>
        <v>0.86122990825611334</v>
      </c>
      <c r="BA128" s="23"/>
      <c r="BB128" s="23"/>
      <c r="BC128" s="23"/>
      <c r="BD128" s="23">
        <f t="shared" si="65"/>
        <v>0.79776780409656756</v>
      </c>
      <c r="BE128" s="23"/>
      <c r="BF128" s="23"/>
      <c r="BG128" s="23"/>
      <c r="BH128" s="23">
        <f t="shared" si="66"/>
        <v>100</v>
      </c>
      <c r="BI128" s="23">
        <f t="shared" si="67"/>
        <v>72.705413311552235</v>
      </c>
      <c r="BJ128" s="23">
        <f t="shared" si="68"/>
        <v>2.9403829305568379</v>
      </c>
    </row>
    <row r="129" spans="1:62" s="3" customFormat="1" x14ac:dyDescent="0.2">
      <c r="A129" s="3" t="s">
        <v>11</v>
      </c>
      <c r="B129" s="3">
        <v>86.34</v>
      </c>
      <c r="C129" s="3" t="s">
        <v>140</v>
      </c>
      <c r="D129" s="3" t="s">
        <v>48</v>
      </c>
      <c r="E129" s="7">
        <v>0.92209942237395703</v>
      </c>
      <c r="F129" s="7">
        <v>1.92052016117921</v>
      </c>
      <c r="I129" s="7"/>
      <c r="J129" s="7">
        <v>0.328760524280369</v>
      </c>
      <c r="K129" s="7"/>
      <c r="L129" s="7"/>
      <c r="M129" s="7"/>
      <c r="N129" s="7"/>
      <c r="O129" s="7"/>
      <c r="P129" s="7">
        <v>6.1768963932991001</v>
      </c>
      <c r="Q129" s="7">
        <v>0.18064264440909</v>
      </c>
      <c r="R129" s="7"/>
      <c r="S129" s="7"/>
      <c r="T129" s="7">
        <v>28.217920660972599</v>
      </c>
      <c r="U129" s="7">
        <v>0.97035346552729596</v>
      </c>
      <c r="V129" s="7"/>
      <c r="W129" s="7">
        <v>1.22830457985401</v>
      </c>
      <c r="X129" s="7">
        <v>0.40372256189584699</v>
      </c>
      <c r="Y129" s="7">
        <v>0.13312888331711301</v>
      </c>
      <c r="Z129" s="7">
        <v>0.15943119069561401</v>
      </c>
      <c r="AA129" s="7"/>
      <c r="AB129" s="7">
        <v>0.35948783624917302</v>
      </c>
      <c r="AC129" s="7">
        <v>1.47299533709884</v>
      </c>
      <c r="AD129" s="7"/>
      <c r="AE129" s="7"/>
      <c r="AF129" s="7">
        <f t="shared" si="54"/>
        <v>39.631644077599049</v>
      </c>
      <c r="AG129" s="7">
        <f t="shared" si="55"/>
        <v>28.510480734985325</v>
      </c>
      <c r="AH129" s="7">
        <f t="shared" si="56"/>
        <v>1.329841301776469</v>
      </c>
      <c r="AI129" s="7">
        <f t="shared" si="57"/>
        <v>2.523236225179033</v>
      </c>
      <c r="AJ129" s="7"/>
      <c r="AK129" s="23"/>
      <c r="AL129" s="23">
        <f t="shared" si="58"/>
        <v>0.82954046427307815</v>
      </c>
      <c r="AM129" s="23"/>
      <c r="AN129" s="23"/>
      <c r="AO129" s="23"/>
      <c r="AP129" s="23"/>
      <c r="AQ129" s="23"/>
      <c r="AR129" s="23">
        <f t="shared" si="59"/>
        <v>15.585768738750005</v>
      </c>
      <c r="AS129" s="23">
        <f t="shared" si="60"/>
        <v>0.45580406418515063</v>
      </c>
      <c r="AT129" s="23"/>
      <c r="AU129" s="23"/>
      <c r="AV129" s="23">
        <f t="shared" si="61"/>
        <v>71.200479610993938</v>
      </c>
      <c r="AW129" s="23">
        <f t="shared" si="62"/>
        <v>2.448431015446487</v>
      </c>
      <c r="AX129" s="23"/>
      <c r="AY129" s="23">
        <f t="shared" si="63"/>
        <v>3.0993026114409501</v>
      </c>
      <c r="AZ129" s="23">
        <f t="shared" si="64"/>
        <v>1.0186873930976854</v>
      </c>
      <c r="BA129" s="23"/>
      <c r="BB129" s="23"/>
      <c r="BC129" s="23"/>
      <c r="BD129" s="23">
        <f t="shared" si="65"/>
        <v>0.90707273093514174</v>
      </c>
      <c r="BE129" s="23">
        <f t="shared" ref="BE129:BE130" si="69">AC129*AI129</f>
        <v>3.7167151940875942</v>
      </c>
      <c r="BF129" s="23"/>
      <c r="BG129" s="23"/>
      <c r="BH129" s="23">
        <f t="shared" si="66"/>
        <v>100</v>
      </c>
      <c r="BI129" s="23">
        <f t="shared" si="67"/>
        <v>71.938677787783917</v>
      </c>
      <c r="BJ129" s="23">
        <f t="shared" si="68"/>
        <v>3.3555037463816291</v>
      </c>
    </row>
    <row r="130" spans="1:62" s="3" customFormat="1" x14ac:dyDescent="0.2">
      <c r="A130" s="3" t="s">
        <v>11</v>
      </c>
      <c r="B130" s="3">
        <v>86.34</v>
      </c>
      <c r="C130" s="3" t="s">
        <v>140</v>
      </c>
      <c r="D130" s="3" t="s">
        <v>48</v>
      </c>
      <c r="E130" s="7">
        <v>1.38314913356094</v>
      </c>
      <c r="F130" s="7">
        <v>2.4481911051734899</v>
      </c>
      <c r="G130" s="3" t="s">
        <v>153</v>
      </c>
      <c r="H130" s="3" t="s">
        <v>154</v>
      </c>
      <c r="I130" s="7"/>
      <c r="J130" s="7">
        <v>8.2485121674835696E-2</v>
      </c>
      <c r="K130" s="7"/>
      <c r="L130" s="7"/>
      <c r="M130" s="7"/>
      <c r="N130" s="7"/>
      <c r="O130" s="7"/>
      <c r="P130" s="7">
        <v>7.8312717378139496</v>
      </c>
      <c r="Q130" s="7">
        <v>0.129589682910591</v>
      </c>
      <c r="R130" s="7"/>
      <c r="S130" s="7"/>
      <c r="T130" s="7">
        <v>29.508677124977101</v>
      </c>
      <c r="U130" s="7">
        <v>0.94183050096035004</v>
      </c>
      <c r="V130" s="7"/>
      <c r="W130" s="7">
        <v>7.6625798828899902E-2</v>
      </c>
      <c r="X130" s="7">
        <v>0</v>
      </c>
      <c r="Y130" s="7"/>
      <c r="Z130" s="7"/>
      <c r="AA130" s="7"/>
      <c r="AB130" s="7">
        <v>0.59211477637290999</v>
      </c>
      <c r="AC130" s="7">
        <v>1.9114587455987899</v>
      </c>
      <c r="AD130" s="7"/>
      <c r="AE130" s="7"/>
      <c r="AF130" s="7">
        <f t="shared" si="54"/>
        <v>41.074053489137427</v>
      </c>
      <c r="AG130" s="7">
        <f t="shared" si="55"/>
        <v>29.508677124977101</v>
      </c>
      <c r="AH130" s="7">
        <f t="shared" si="56"/>
        <v>1.53394527733326</v>
      </c>
      <c r="AI130" s="7">
        <f t="shared" si="57"/>
        <v>2.4346270091518072</v>
      </c>
      <c r="AJ130" s="7"/>
      <c r="AK130" s="23"/>
      <c r="AL130" s="23">
        <f t="shared" si="58"/>
        <v>0.20082050508272814</v>
      </c>
      <c r="AM130" s="23"/>
      <c r="AN130" s="23"/>
      <c r="AO130" s="23"/>
      <c r="AP130" s="23"/>
      <c r="AQ130" s="23"/>
      <c r="AR130" s="23">
        <f t="shared" si="59"/>
        <v>19.066225688889052</v>
      </c>
      <c r="AS130" s="23">
        <f t="shared" si="60"/>
        <v>0.31550254212154322</v>
      </c>
      <c r="AT130" s="23"/>
      <c r="AU130" s="23"/>
      <c r="AV130" s="23">
        <f t="shared" si="61"/>
        <v>71.842622332809341</v>
      </c>
      <c r="AW130" s="23">
        <f t="shared" si="62"/>
        <v>2.2930059756810452</v>
      </c>
      <c r="AX130" s="23"/>
      <c r="AY130" s="23">
        <f t="shared" si="63"/>
        <v>0.18655523942667263</v>
      </c>
      <c r="AZ130" s="23">
        <f t="shared" si="64"/>
        <v>0</v>
      </c>
      <c r="BA130" s="23"/>
      <c r="BB130" s="23"/>
      <c r="BC130" s="23"/>
      <c r="BD130" s="23">
        <f t="shared" si="65"/>
        <v>1.441578627075369</v>
      </c>
      <c r="BE130" s="23">
        <f t="shared" si="69"/>
        <v>4.6536890889142466</v>
      </c>
      <c r="BF130" s="23"/>
      <c r="BG130" s="23"/>
      <c r="BH130" s="23">
        <f t="shared" si="66"/>
        <v>100</v>
      </c>
      <c r="BI130" s="23">
        <f t="shared" si="67"/>
        <v>71.842622332809341</v>
      </c>
      <c r="BJ130" s="23">
        <f t="shared" si="68"/>
        <v>3.7345846027564145</v>
      </c>
    </row>
    <row r="131" spans="1:62" s="3" customFormat="1" x14ac:dyDescent="0.2">
      <c r="A131" s="3" t="s">
        <v>11</v>
      </c>
      <c r="B131" s="3">
        <v>86.34</v>
      </c>
      <c r="C131" s="3" t="s">
        <v>140</v>
      </c>
      <c r="D131" s="3" t="s">
        <v>48</v>
      </c>
      <c r="E131" s="7">
        <v>0.46104971118697902</v>
      </c>
      <c r="F131" s="7">
        <v>0.96026008058960599</v>
      </c>
      <c r="G131" s="3" t="s">
        <v>198</v>
      </c>
      <c r="H131" s="3" t="s">
        <v>199</v>
      </c>
      <c r="I131" s="7"/>
      <c r="J131" s="7">
        <v>0.12009390629828</v>
      </c>
      <c r="K131" s="7"/>
      <c r="L131" s="7"/>
      <c r="M131" s="7"/>
      <c r="N131" s="7"/>
      <c r="O131" s="7"/>
      <c r="P131" s="7">
        <v>3.5820696502924001</v>
      </c>
      <c r="Q131" s="7">
        <v>0.110659329220653</v>
      </c>
      <c r="R131" s="7"/>
      <c r="S131" s="7"/>
      <c r="T131" s="7">
        <v>30.879151821136499</v>
      </c>
      <c r="U131" s="7">
        <v>0.77833058312535297</v>
      </c>
      <c r="V131" s="7"/>
      <c r="W131" s="7">
        <v>6.0587540268898001</v>
      </c>
      <c r="X131" s="7">
        <v>0.52531082183122602</v>
      </c>
      <c r="Y131" s="7"/>
      <c r="Z131" s="7"/>
      <c r="AA131" s="7"/>
      <c r="AB131" s="7">
        <v>0.335435173474252</v>
      </c>
      <c r="AC131" s="7">
        <v>0</v>
      </c>
      <c r="AD131" s="7"/>
      <c r="AE131" s="7"/>
      <c r="AF131" s="7">
        <f t="shared" si="54"/>
        <v>42.389805312268464</v>
      </c>
      <c r="AG131" s="7">
        <f t="shared" si="55"/>
        <v>30.879151821136499</v>
      </c>
      <c r="AH131" s="7">
        <f t="shared" si="56"/>
        <v>1.1137657565996051</v>
      </c>
      <c r="AI131" s="7">
        <f t="shared" si="57"/>
        <v>2.3590577796557604</v>
      </c>
      <c r="AJ131" s="7"/>
      <c r="AK131" s="23"/>
      <c r="AL131" s="23">
        <f t="shared" si="58"/>
        <v>0.28330846394220732</v>
      </c>
      <c r="AM131" s="23"/>
      <c r="AN131" s="23"/>
      <c r="AO131" s="23"/>
      <c r="AP131" s="23"/>
      <c r="AQ131" s="23"/>
      <c r="AR131" s="23">
        <f t="shared" si="59"/>
        <v>8.450309275791076</v>
      </c>
      <c r="AS131" s="23">
        <f t="shared" si="60"/>
        <v>0.26105175148946946</v>
      </c>
      <c r="AT131" s="23"/>
      <c r="AU131" s="23"/>
      <c r="AV131" s="23">
        <f t="shared" si="61"/>
        <v>72.845703332823405</v>
      </c>
      <c r="AW131" s="23">
        <f t="shared" si="62"/>
        <v>1.8361268172658685</v>
      </c>
      <c r="AX131" s="23"/>
      <c r="AY131" s="23">
        <f t="shared" si="63"/>
        <v>14.292950822155049</v>
      </c>
      <c r="AZ131" s="23">
        <f t="shared" si="64"/>
        <v>1.2392385809783149</v>
      </c>
      <c r="BA131" s="23"/>
      <c r="BB131" s="23"/>
      <c r="BC131" s="23"/>
      <c r="BD131" s="23">
        <f t="shared" si="65"/>
        <v>0.79131095555461373</v>
      </c>
      <c r="BE131" s="23"/>
      <c r="BF131" s="23"/>
      <c r="BG131" s="23"/>
      <c r="BH131" s="23">
        <f t="shared" si="66"/>
        <v>100</v>
      </c>
      <c r="BI131" s="23">
        <f t="shared" si="67"/>
        <v>72.845703332823405</v>
      </c>
      <c r="BJ131" s="23">
        <f t="shared" si="68"/>
        <v>2.6274377728204823</v>
      </c>
    </row>
    <row r="132" spans="1:62" s="3" customFormat="1" x14ac:dyDescent="0.2">
      <c r="A132" s="3" t="s">
        <v>11</v>
      </c>
      <c r="B132" s="3">
        <v>86.34</v>
      </c>
      <c r="C132" s="3" t="s">
        <v>140</v>
      </c>
      <c r="D132" s="3" t="s">
        <v>48</v>
      </c>
      <c r="E132" s="7">
        <v>0.46104971118697902</v>
      </c>
      <c r="F132" s="7">
        <v>0.96026008058960599</v>
      </c>
      <c r="G132" s="3" t="s">
        <v>198</v>
      </c>
      <c r="H132" s="3" t="s">
        <v>199</v>
      </c>
      <c r="I132" s="7"/>
      <c r="J132" s="7">
        <v>9.0466823894530493E-2</v>
      </c>
      <c r="K132" s="7"/>
      <c r="L132" s="7"/>
      <c r="M132" s="7"/>
      <c r="N132" s="7"/>
      <c r="O132" s="7"/>
      <c r="P132" s="7">
        <v>3.6126676946878402</v>
      </c>
      <c r="Q132" s="7">
        <v>0.13903878862038299</v>
      </c>
      <c r="R132" s="7"/>
      <c r="S132" s="7"/>
      <c r="T132" s="7">
        <v>31.2775671482086</v>
      </c>
      <c r="U132" s="7">
        <v>0.92781670391559601</v>
      </c>
      <c r="V132" s="7"/>
      <c r="W132" s="7">
        <v>6.2482532113790503</v>
      </c>
      <c r="X132" s="7">
        <v>0.48535643145441998</v>
      </c>
      <c r="Y132" s="7"/>
      <c r="Z132" s="7"/>
      <c r="AA132" s="7"/>
      <c r="AB132" s="7">
        <v>0.25980444625019999</v>
      </c>
      <c r="AC132" s="7">
        <v>0</v>
      </c>
      <c r="AD132" s="7"/>
      <c r="AE132" s="7"/>
      <c r="AF132" s="7">
        <f t="shared" si="54"/>
        <v>43.040971248410621</v>
      </c>
      <c r="AG132" s="7">
        <f t="shared" si="55"/>
        <v>31.2775671482086</v>
      </c>
      <c r="AH132" s="7">
        <f t="shared" si="56"/>
        <v>1.1876211501657961</v>
      </c>
      <c r="AI132" s="7">
        <f t="shared" si="57"/>
        <v>2.3233676448156988</v>
      </c>
      <c r="AJ132" s="7"/>
      <c r="AK132" s="23"/>
      <c r="AL132" s="23">
        <f t="shared" si="58"/>
        <v>0.2101876915657919</v>
      </c>
      <c r="AM132" s="23"/>
      <c r="AN132" s="23"/>
      <c r="AO132" s="23"/>
      <c r="AP132" s="23"/>
      <c r="AQ132" s="23"/>
      <c r="AR132" s="23">
        <f t="shared" si="59"/>
        <v>8.3935552333086481</v>
      </c>
      <c r="AS132" s="23">
        <f t="shared" si="60"/>
        <v>0.32303822285496703</v>
      </c>
      <c r="AT132" s="23"/>
      <c r="AU132" s="23"/>
      <c r="AV132" s="23">
        <f t="shared" si="61"/>
        <v>72.66928752069829</v>
      </c>
      <c r="AW132" s="23">
        <f t="shared" si="62"/>
        <v>2.1556593101970427</v>
      </c>
      <c r="AX132" s="23"/>
      <c r="AY132" s="23">
        <f t="shared" si="63"/>
        <v>14.516989347933871</v>
      </c>
      <c r="AZ132" s="23">
        <f t="shared" si="64"/>
        <v>1.1276614290444078</v>
      </c>
      <c r="BA132" s="23"/>
      <c r="BB132" s="23"/>
      <c r="BC132" s="23"/>
      <c r="BD132" s="23">
        <f t="shared" si="65"/>
        <v>0.60362124439697395</v>
      </c>
      <c r="BE132" s="23"/>
      <c r="BF132" s="23"/>
      <c r="BG132" s="23"/>
      <c r="BH132" s="23">
        <f t="shared" si="66"/>
        <v>99.999999999999986</v>
      </c>
      <c r="BI132" s="23">
        <f t="shared" si="67"/>
        <v>72.66928752069829</v>
      </c>
      <c r="BJ132" s="23">
        <f t="shared" si="68"/>
        <v>2.7592805545940169</v>
      </c>
    </row>
    <row r="133" spans="1:62" s="3" customFormat="1" x14ac:dyDescent="0.2">
      <c r="A133" s="3" t="s">
        <v>11</v>
      </c>
      <c r="B133" s="3">
        <v>86.34</v>
      </c>
      <c r="C133" s="3" t="s">
        <v>140</v>
      </c>
      <c r="D133" s="3" t="s">
        <v>48</v>
      </c>
      <c r="E133" s="7">
        <v>1.38314913356094</v>
      </c>
      <c r="F133" s="7">
        <v>1.92052016117921</v>
      </c>
      <c r="G133" s="3" t="s">
        <v>198</v>
      </c>
      <c r="H133" s="3" t="s">
        <v>199</v>
      </c>
      <c r="I133" s="7"/>
      <c r="J133" s="7">
        <v>0.114878418389708</v>
      </c>
      <c r="K133" s="7"/>
      <c r="L133" s="7"/>
      <c r="M133" s="7"/>
      <c r="N133" s="7"/>
      <c r="O133" s="7"/>
      <c r="P133" s="7">
        <v>3.6911938339471799</v>
      </c>
      <c r="Q133" s="7"/>
      <c r="R133" s="7"/>
      <c r="S133" s="7"/>
      <c r="T133" s="7">
        <v>30.7334929704666</v>
      </c>
      <c r="U133" s="7">
        <v>0.72025982663035404</v>
      </c>
      <c r="V133" s="7"/>
      <c r="W133" s="7">
        <v>5.7131227105855897</v>
      </c>
      <c r="X133" s="7">
        <v>0.97286896780133203</v>
      </c>
      <c r="Y133" s="7"/>
      <c r="Z133" s="7"/>
      <c r="AA133" s="7"/>
      <c r="AB133" s="7">
        <v>0.33005080185830599</v>
      </c>
      <c r="AC133" s="7">
        <v>0</v>
      </c>
      <c r="AD133" s="7"/>
      <c r="AE133" s="7"/>
      <c r="AF133" s="7">
        <f t="shared" si="54"/>
        <v>42.275867529679068</v>
      </c>
      <c r="AG133" s="7">
        <f t="shared" si="55"/>
        <v>30.7334929704666</v>
      </c>
      <c r="AH133" s="7">
        <f t="shared" si="56"/>
        <v>1.0503106284886601</v>
      </c>
      <c r="AI133" s="7">
        <f t="shared" si="57"/>
        <v>2.3654156814120175</v>
      </c>
      <c r="AJ133" s="7"/>
      <c r="AK133" s="23"/>
      <c r="AL133" s="23">
        <f t="shared" si="58"/>
        <v>0.271735212314826</v>
      </c>
      <c r="AM133" s="23"/>
      <c r="AN133" s="23"/>
      <c r="AO133" s="23"/>
      <c r="AP133" s="23"/>
      <c r="AQ133" s="23"/>
      <c r="AR133" s="23">
        <f t="shared" si="59"/>
        <v>8.7312077779500061</v>
      </c>
      <c r="AS133" s="23"/>
      <c r="AT133" s="23"/>
      <c r="AU133" s="23"/>
      <c r="AV133" s="23">
        <f t="shared" si="61"/>
        <v>72.697486216907706</v>
      </c>
      <c r="AW133" s="23">
        <f t="shared" si="62"/>
        <v>1.7037138886025405</v>
      </c>
      <c r="AX133" s="23"/>
      <c r="AY133" s="23">
        <f t="shared" si="63"/>
        <v>13.513910049450285</v>
      </c>
      <c r="AZ133" s="23">
        <f t="shared" si="64"/>
        <v>2.301239512396394</v>
      </c>
      <c r="BA133" s="23"/>
      <c r="BB133" s="23"/>
      <c r="BC133" s="23"/>
      <c r="BD133" s="23">
        <f t="shared" si="65"/>
        <v>0.78070734237824768</v>
      </c>
      <c r="BE133" s="23"/>
      <c r="BF133" s="23"/>
      <c r="BG133" s="23"/>
      <c r="BH133" s="23">
        <f t="shared" si="66"/>
        <v>100</v>
      </c>
      <c r="BI133" s="23">
        <f t="shared" si="67"/>
        <v>72.697486216907706</v>
      </c>
      <c r="BJ133" s="23">
        <f t="shared" si="68"/>
        <v>2.4844212309807885</v>
      </c>
    </row>
    <row r="134" spans="1:62" s="3" customFormat="1" x14ac:dyDescent="0.2">
      <c r="A134" s="3" t="s">
        <v>11</v>
      </c>
      <c r="B134" s="3">
        <v>86.34</v>
      </c>
      <c r="C134" s="3" t="s">
        <v>140</v>
      </c>
      <c r="D134" s="3" t="s">
        <v>48</v>
      </c>
      <c r="E134" s="7">
        <v>0.92209942237395703</v>
      </c>
      <c r="F134" s="7">
        <v>1.51829903748502</v>
      </c>
      <c r="G134" s="3" t="s">
        <v>198</v>
      </c>
      <c r="H134" s="3" t="s">
        <v>199</v>
      </c>
      <c r="I134" s="7"/>
      <c r="J134" s="7">
        <v>0.14302042545750701</v>
      </c>
      <c r="K134" s="7"/>
      <c r="L134" s="7"/>
      <c r="M134" s="7"/>
      <c r="N134" s="7"/>
      <c r="O134" s="7"/>
      <c r="P134" s="7">
        <v>3.8585428148508099</v>
      </c>
      <c r="Q134" s="7">
        <v>0.117955054156482</v>
      </c>
      <c r="R134" s="7"/>
      <c r="S134" s="7"/>
      <c r="T134" s="7">
        <v>30.820149183273301</v>
      </c>
      <c r="U134" s="7">
        <v>1.4800620265305</v>
      </c>
      <c r="V134" s="7"/>
      <c r="W134" s="7">
        <v>5.7300981134176299</v>
      </c>
      <c r="X134" s="7">
        <v>1.10769104212523</v>
      </c>
      <c r="Y134" s="7"/>
      <c r="Z134" s="7"/>
      <c r="AA134" s="7"/>
      <c r="AB134" s="7">
        <v>0.381548213772476</v>
      </c>
      <c r="AC134" s="7">
        <v>0</v>
      </c>
      <c r="AD134" s="7"/>
      <c r="AE134" s="7"/>
      <c r="AF134" s="7">
        <f t="shared" si="54"/>
        <v>43.639066873583936</v>
      </c>
      <c r="AG134" s="7">
        <f t="shared" si="55"/>
        <v>30.820149183273301</v>
      </c>
      <c r="AH134" s="7">
        <f t="shared" si="56"/>
        <v>1.8616102403029759</v>
      </c>
      <c r="AI134" s="7">
        <f t="shared" si="57"/>
        <v>2.2915247085755874</v>
      </c>
      <c r="AJ134" s="7"/>
      <c r="AK134" s="23"/>
      <c r="AL134" s="23">
        <f t="shared" si="58"/>
        <v>0.32773483876687026</v>
      </c>
      <c r="AM134" s="23"/>
      <c r="AN134" s="23"/>
      <c r="AO134" s="23"/>
      <c r="AP134" s="23"/>
      <c r="AQ134" s="23"/>
      <c r="AR134" s="23">
        <f t="shared" si="59"/>
        <v>8.8419461993274293</v>
      </c>
      <c r="AS134" s="23">
        <f t="shared" si="60"/>
        <v>0.27029692110095005</v>
      </c>
      <c r="AT134" s="23"/>
      <c r="AU134" s="23"/>
      <c r="AV134" s="23">
        <f t="shared" si="61"/>
        <v>70.625133375456485</v>
      </c>
      <c r="AW134" s="23">
        <f t="shared" si="62"/>
        <v>3.3915987040190974</v>
      </c>
      <c r="AX134" s="23"/>
      <c r="AY134" s="23">
        <f t="shared" si="63"/>
        <v>13.130661409458858</v>
      </c>
      <c r="AZ134" s="23">
        <f t="shared" si="64"/>
        <v>2.5383013924978064</v>
      </c>
      <c r="BA134" s="23"/>
      <c r="BB134" s="23"/>
      <c r="BC134" s="23"/>
      <c r="BD134" s="23">
        <f t="shared" si="65"/>
        <v>0.87432715937250904</v>
      </c>
      <c r="BE134" s="23"/>
      <c r="BF134" s="23"/>
      <c r="BG134" s="23"/>
      <c r="BH134" s="23">
        <f t="shared" si="66"/>
        <v>100</v>
      </c>
      <c r="BI134" s="23">
        <f t="shared" si="67"/>
        <v>70.625133375456485</v>
      </c>
      <c r="BJ134" s="23">
        <f t="shared" si="68"/>
        <v>4.2659258633916064</v>
      </c>
    </row>
    <row r="135" spans="1:62" s="3" customFormat="1" x14ac:dyDescent="0.2">
      <c r="A135" s="3" t="s">
        <v>11</v>
      </c>
      <c r="B135" s="3">
        <v>86.34</v>
      </c>
      <c r="C135" s="3" t="s">
        <v>140</v>
      </c>
      <c r="D135" s="3" t="s">
        <v>48</v>
      </c>
      <c r="E135" s="7">
        <v>0.92209942237395703</v>
      </c>
      <c r="F135" s="7">
        <v>1.51829903748502</v>
      </c>
      <c r="G135" s="3" t="s">
        <v>198</v>
      </c>
      <c r="H135" s="3" t="s">
        <v>199</v>
      </c>
      <c r="I135" s="7"/>
      <c r="J135" s="7">
        <v>0.150185031816363</v>
      </c>
      <c r="K135" s="7"/>
      <c r="L135" s="7"/>
      <c r="M135" s="7"/>
      <c r="N135" s="7"/>
      <c r="O135" s="7"/>
      <c r="P135" s="7">
        <v>3.8908127695322001</v>
      </c>
      <c r="Q135" s="7">
        <v>0.13443757779896301</v>
      </c>
      <c r="R135" s="7"/>
      <c r="S135" s="7"/>
      <c r="T135" s="7">
        <v>31.463605165481599</v>
      </c>
      <c r="U135" s="7">
        <v>0.72108069434762001</v>
      </c>
      <c r="V135" s="7"/>
      <c r="W135" s="7">
        <v>5.89917749166489</v>
      </c>
      <c r="X135" s="7">
        <v>0.97432322800159499</v>
      </c>
      <c r="Y135" s="7"/>
      <c r="Z135" s="7">
        <v>0.14318418689072099</v>
      </c>
      <c r="AA135" s="7"/>
      <c r="AB135" s="7">
        <v>0.41625914163887501</v>
      </c>
      <c r="AC135" s="7">
        <v>0</v>
      </c>
      <c r="AD135" s="7"/>
      <c r="AE135" s="7"/>
      <c r="AF135" s="7">
        <f t="shared" si="54"/>
        <v>43.793065287172823</v>
      </c>
      <c r="AG135" s="7">
        <f t="shared" si="55"/>
        <v>31.606789352372321</v>
      </c>
      <c r="AH135" s="7">
        <f t="shared" si="56"/>
        <v>1.137339835986495</v>
      </c>
      <c r="AI135" s="7">
        <f t="shared" si="57"/>
        <v>2.2834665567310819</v>
      </c>
      <c r="AJ135" s="7"/>
      <c r="AK135" s="23"/>
      <c r="AL135" s="23">
        <f t="shared" si="58"/>
        <v>0.34294249747425842</v>
      </c>
      <c r="AM135" s="23"/>
      <c r="AN135" s="23"/>
      <c r="AO135" s="23"/>
      <c r="AP135" s="23"/>
      <c r="AQ135" s="23"/>
      <c r="AR135" s="23">
        <f t="shared" si="59"/>
        <v>8.884540837729018</v>
      </c>
      <c r="AS135" s="23">
        <f t="shared" si="60"/>
        <v>0.30698371287186499</v>
      </c>
      <c r="AT135" s="23"/>
      <c r="AU135" s="23"/>
      <c r="AV135" s="23">
        <f t="shared" si="61"/>
        <v>71.846090149568553</v>
      </c>
      <c r="AW135" s="23">
        <f t="shared" si="62"/>
        <v>1.6465636502472176</v>
      </c>
      <c r="AX135" s="23"/>
      <c r="AY135" s="23">
        <f t="shared" si="63"/>
        <v>13.470574514437526</v>
      </c>
      <c r="AZ135" s="23">
        <f t="shared" si="64"/>
        <v>2.2248345065879152</v>
      </c>
      <c r="BA135" s="23"/>
      <c r="BB135" s="23"/>
      <c r="BC135" s="23"/>
      <c r="BD135" s="23">
        <f t="shared" si="65"/>
        <v>0.95051382886595759</v>
      </c>
      <c r="BE135" s="23"/>
      <c r="BF135" s="23"/>
      <c r="BG135" s="23"/>
      <c r="BH135" s="23">
        <f t="shared" si="66"/>
        <v>100</v>
      </c>
      <c r="BI135" s="23">
        <f t="shared" si="67"/>
        <v>72.173046451786249</v>
      </c>
      <c r="BJ135" s="23">
        <f t="shared" si="68"/>
        <v>2.597077479113175</v>
      </c>
    </row>
    <row r="136" spans="1:62" s="3" customFormat="1" x14ac:dyDescent="0.2">
      <c r="A136" s="3" t="s">
        <v>11</v>
      </c>
      <c r="B136" s="3">
        <v>86.34</v>
      </c>
      <c r="C136" s="3" t="s">
        <v>140</v>
      </c>
      <c r="D136" s="3" t="s">
        <v>48</v>
      </c>
      <c r="E136" s="7">
        <v>0.46104971118697902</v>
      </c>
      <c r="F136" s="7">
        <v>0.96026008058960599</v>
      </c>
      <c r="G136" s="3" t="s">
        <v>198</v>
      </c>
      <c r="H136" s="3" t="s">
        <v>199</v>
      </c>
      <c r="I136" s="7"/>
      <c r="J136" s="7">
        <v>0.109824852552265</v>
      </c>
      <c r="K136" s="7"/>
      <c r="L136" s="7"/>
      <c r="M136" s="7"/>
      <c r="N136" s="7"/>
      <c r="O136" s="7"/>
      <c r="P136" s="7">
        <v>3.5487107932567601</v>
      </c>
      <c r="Q136" s="7">
        <v>9.4248913228511796E-2</v>
      </c>
      <c r="R136" s="7"/>
      <c r="S136" s="7"/>
      <c r="T136" s="7">
        <v>31.207302212715099</v>
      </c>
      <c r="U136" s="7">
        <v>0.93313762918114695</v>
      </c>
      <c r="V136" s="7"/>
      <c r="W136" s="7">
        <v>6.2030542641878101</v>
      </c>
      <c r="X136" s="7">
        <v>0.45849103480577502</v>
      </c>
      <c r="Y136" s="7"/>
      <c r="Z136" s="7"/>
      <c r="AA136" s="7"/>
      <c r="AB136" s="7">
        <v>0.30145195778459299</v>
      </c>
      <c r="AC136" s="7">
        <v>0</v>
      </c>
      <c r="AD136" s="7"/>
      <c r="AE136" s="7"/>
      <c r="AF136" s="7">
        <f t="shared" si="54"/>
        <v>42.856221657711963</v>
      </c>
      <c r="AG136" s="7">
        <f t="shared" si="55"/>
        <v>31.207302212715099</v>
      </c>
      <c r="AH136" s="7">
        <f t="shared" si="56"/>
        <v>1.2345895869657399</v>
      </c>
      <c r="AI136" s="7">
        <f t="shared" si="57"/>
        <v>2.333383488602641</v>
      </c>
      <c r="AJ136" s="7"/>
      <c r="AK136" s="23"/>
      <c r="AL136" s="23">
        <f t="shared" si="58"/>
        <v>0.25626349758367478</v>
      </c>
      <c r="AM136" s="23"/>
      <c r="AN136" s="23"/>
      <c r="AO136" s="23"/>
      <c r="AP136" s="23"/>
      <c r="AQ136" s="23"/>
      <c r="AR136" s="23">
        <f t="shared" si="59"/>
        <v>8.2805031708113042</v>
      </c>
      <c r="AS136" s="23">
        <f t="shared" si="60"/>
        <v>0.21991885794615246</v>
      </c>
      <c r="AT136" s="23"/>
      <c r="AU136" s="23"/>
      <c r="AV136" s="23">
        <f t="shared" si="61"/>
        <v>72.818603706982074</v>
      </c>
      <c r="AW136" s="23">
        <f t="shared" si="62"/>
        <v>2.1773679365251022</v>
      </c>
      <c r="AX136" s="23"/>
      <c r="AY136" s="23">
        <f t="shared" si="63"/>
        <v>14.474104398962041</v>
      </c>
      <c r="AZ136" s="23">
        <f t="shared" si="64"/>
        <v>1.0698354102881342</v>
      </c>
      <c r="BA136" s="23"/>
      <c r="BB136" s="23"/>
      <c r="BC136" s="23"/>
      <c r="BD136" s="23">
        <f t="shared" si="65"/>
        <v>0.70340302090150963</v>
      </c>
      <c r="BE136" s="23"/>
      <c r="BF136" s="23"/>
      <c r="BG136" s="23"/>
      <c r="BH136" s="23">
        <f t="shared" si="66"/>
        <v>100</v>
      </c>
      <c r="BI136" s="23">
        <f t="shared" si="67"/>
        <v>72.818603706982074</v>
      </c>
      <c r="BJ136" s="23">
        <f t="shared" si="68"/>
        <v>2.8807709574266118</v>
      </c>
    </row>
    <row r="137" spans="1:62" s="3" customFormat="1" x14ac:dyDescent="0.2">
      <c r="A137" s="3" t="s">
        <v>11</v>
      </c>
      <c r="B137" s="3">
        <v>86.34</v>
      </c>
      <c r="C137" s="3" t="s">
        <v>140</v>
      </c>
      <c r="D137" s="3" t="s">
        <v>48</v>
      </c>
      <c r="E137" s="7">
        <v>0.92209942237395703</v>
      </c>
      <c r="F137" s="7">
        <v>1.51829903748502</v>
      </c>
      <c r="G137" s="3" t="s">
        <v>198</v>
      </c>
      <c r="H137" s="3" t="s">
        <v>199</v>
      </c>
      <c r="I137" s="7"/>
      <c r="J137" s="7">
        <v>0.19603380933403999</v>
      </c>
      <c r="K137" s="7"/>
      <c r="L137" s="7"/>
      <c r="M137" s="7"/>
      <c r="N137" s="7"/>
      <c r="O137" s="7"/>
      <c r="P137" s="7">
        <v>3.0934812501072901</v>
      </c>
      <c r="Q137" s="7">
        <v>9.8512426484376206E-2</v>
      </c>
      <c r="R137" s="7"/>
      <c r="S137" s="7"/>
      <c r="T137" s="7">
        <v>28.8129031658173</v>
      </c>
      <c r="U137" s="7">
        <v>0.95975473523139998</v>
      </c>
      <c r="V137" s="7"/>
      <c r="W137" s="7">
        <v>5.6384190917015102</v>
      </c>
      <c r="X137" s="7">
        <v>0.45109014026820698</v>
      </c>
      <c r="Y137" s="7"/>
      <c r="Z137" s="7"/>
      <c r="AA137" s="7"/>
      <c r="AB137" s="7">
        <v>0.20103265997022399</v>
      </c>
      <c r="AC137" s="7">
        <v>0</v>
      </c>
      <c r="AD137" s="7"/>
      <c r="AE137" s="7"/>
      <c r="AF137" s="7">
        <f t="shared" si="54"/>
        <v>39.451227278914345</v>
      </c>
      <c r="AG137" s="7">
        <f t="shared" si="55"/>
        <v>28.8129031658173</v>
      </c>
      <c r="AH137" s="7">
        <f t="shared" si="56"/>
        <v>1.1607873952016239</v>
      </c>
      <c r="AI137" s="7">
        <f t="shared" si="57"/>
        <v>2.5347753896986469</v>
      </c>
      <c r="AJ137" s="7"/>
      <c r="AK137" s="23"/>
      <c r="AL137" s="23">
        <f t="shared" si="58"/>
        <v>0.49690167544880148</v>
      </c>
      <c r="AM137" s="23"/>
      <c r="AN137" s="23"/>
      <c r="AO137" s="23"/>
      <c r="AP137" s="23"/>
      <c r="AQ137" s="23"/>
      <c r="AR137" s="23">
        <f t="shared" si="59"/>
        <v>7.8412801412661635</v>
      </c>
      <c r="AS137" s="23">
        <f t="shared" si="60"/>
        <v>0.24970687423209401</v>
      </c>
      <c r="AT137" s="23"/>
      <c r="AU137" s="23"/>
      <c r="AV137" s="23">
        <f t="shared" si="61"/>
        <v>73.034237850483919</v>
      </c>
      <c r="AW137" s="23">
        <f t="shared" si="62"/>
        <v>2.4327626830112936</v>
      </c>
      <c r="AX137" s="23"/>
      <c r="AY137" s="23">
        <f t="shared" si="63"/>
        <v>14.292125950451986</v>
      </c>
      <c r="AZ137" s="23">
        <f t="shared" si="64"/>
        <v>1.1434121860875617</v>
      </c>
      <c r="BA137" s="23"/>
      <c r="BB137" s="23"/>
      <c r="BC137" s="23"/>
      <c r="BD137" s="23">
        <f t="shared" si="65"/>
        <v>0.50957263901818006</v>
      </c>
      <c r="BE137" s="23"/>
      <c r="BF137" s="23"/>
      <c r="BG137" s="23"/>
      <c r="BH137" s="23">
        <f t="shared" si="66"/>
        <v>100</v>
      </c>
      <c r="BI137" s="23">
        <f t="shared" si="67"/>
        <v>73.034237850483919</v>
      </c>
      <c r="BJ137" s="23">
        <f t="shared" si="68"/>
        <v>2.9423353220294732</v>
      </c>
    </row>
    <row r="138" spans="1:62" s="3" customFormat="1" x14ac:dyDescent="0.2">
      <c r="A138" s="3" t="s">
        <v>11</v>
      </c>
      <c r="B138" s="3">
        <v>86.34</v>
      </c>
      <c r="C138" s="3" t="s">
        <v>140</v>
      </c>
      <c r="D138" s="3" t="s">
        <v>48</v>
      </c>
      <c r="E138" s="7">
        <v>0.46104971118697902</v>
      </c>
      <c r="F138" s="7">
        <v>0.96026008058960599</v>
      </c>
      <c r="G138" s="3" t="s">
        <v>198</v>
      </c>
      <c r="H138" s="3" t="s">
        <v>199</v>
      </c>
      <c r="I138" s="7"/>
      <c r="J138" s="7">
        <v>9.2413928359746905E-2</v>
      </c>
      <c r="K138" s="7"/>
      <c r="L138" s="7"/>
      <c r="M138" s="7"/>
      <c r="N138" s="7"/>
      <c r="O138" s="7"/>
      <c r="P138" s="7">
        <v>3.6005925387144102</v>
      </c>
      <c r="Q138" s="7">
        <v>0.10516697075218</v>
      </c>
      <c r="R138" s="7"/>
      <c r="S138" s="7"/>
      <c r="T138" s="7">
        <v>31.0545861721039</v>
      </c>
      <c r="U138" s="7">
        <v>0.96697099506855</v>
      </c>
      <c r="V138" s="7"/>
      <c r="W138" s="7">
        <v>6.2294822186231604</v>
      </c>
      <c r="X138" s="7">
        <v>0.52768546156585205</v>
      </c>
      <c r="Y138" s="7"/>
      <c r="Z138" s="7"/>
      <c r="AA138" s="7"/>
      <c r="AB138" s="7">
        <v>0.37595091853290802</v>
      </c>
      <c r="AC138" s="7">
        <v>0</v>
      </c>
      <c r="AD138" s="7"/>
      <c r="AE138" s="7"/>
      <c r="AF138" s="7">
        <f t="shared" si="54"/>
        <v>42.95284920372071</v>
      </c>
      <c r="AG138" s="7">
        <f t="shared" si="55"/>
        <v>31.0545861721039</v>
      </c>
      <c r="AH138" s="7">
        <f t="shared" si="56"/>
        <v>1.3429219136014581</v>
      </c>
      <c r="AI138" s="7">
        <f t="shared" si="57"/>
        <v>2.3281342647541456</v>
      </c>
      <c r="AJ138" s="7"/>
      <c r="AK138" s="23"/>
      <c r="AL138" s="23">
        <f t="shared" si="58"/>
        <v>0.21515203315486164</v>
      </c>
      <c r="AM138" s="23"/>
      <c r="AN138" s="23"/>
      <c r="AO138" s="23"/>
      <c r="AP138" s="23"/>
      <c r="AQ138" s="23"/>
      <c r="AR138" s="23">
        <f t="shared" si="59"/>
        <v>8.3826628627991369</v>
      </c>
      <c r="AS138" s="23">
        <f t="shared" si="60"/>
        <v>0.24484282812854732</v>
      </c>
      <c r="AT138" s="23"/>
      <c r="AU138" s="23"/>
      <c r="AV138" s="23">
        <f t="shared" si="61"/>
        <v>72.299246145035369</v>
      </c>
      <c r="AW138" s="23">
        <f t="shared" si="62"/>
        <v>2.2512383066425032</v>
      </c>
      <c r="AX138" s="23"/>
      <c r="AY138" s="23">
        <f t="shared" si="63"/>
        <v>14.503071004853256</v>
      </c>
      <c r="AZ138" s="23">
        <f t="shared" si="64"/>
        <v>1.2285226040840669</v>
      </c>
      <c r="BA138" s="23"/>
      <c r="BB138" s="23"/>
      <c r="BC138" s="23"/>
      <c r="BD138" s="23">
        <f t="shared" si="65"/>
        <v>0.87526421530225751</v>
      </c>
      <c r="BE138" s="23"/>
      <c r="BF138" s="23"/>
      <c r="BG138" s="23"/>
      <c r="BH138" s="23">
        <f t="shared" si="66"/>
        <v>100</v>
      </c>
      <c r="BI138" s="23">
        <f t="shared" si="67"/>
        <v>72.299246145035369</v>
      </c>
      <c r="BJ138" s="23">
        <f t="shared" si="68"/>
        <v>3.1265025219447611</v>
      </c>
    </row>
    <row r="139" spans="1:62" s="3" customFormat="1" x14ac:dyDescent="0.2">
      <c r="A139" s="3" t="s">
        <v>11</v>
      </c>
      <c r="B139" s="3">
        <v>86.34</v>
      </c>
      <c r="C139" s="3" t="s">
        <v>140</v>
      </c>
      <c r="D139" s="3" t="s">
        <v>48</v>
      </c>
      <c r="E139" s="7">
        <v>1.38314913356094</v>
      </c>
      <c r="F139" s="7">
        <v>2.1471990905493299</v>
      </c>
      <c r="G139" s="3" t="s">
        <v>198</v>
      </c>
      <c r="H139" s="3" t="s">
        <v>199</v>
      </c>
      <c r="I139" s="7"/>
      <c r="J139" s="7">
        <v>0.59276786632835898</v>
      </c>
      <c r="K139" s="7"/>
      <c r="L139" s="7"/>
      <c r="M139" s="7"/>
      <c r="N139" s="7"/>
      <c r="O139" s="7"/>
      <c r="P139" s="7">
        <v>1.3612102717161201</v>
      </c>
      <c r="Q139" s="7">
        <v>0.194790272507817</v>
      </c>
      <c r="R139" s="7"/>
      <c r="S139" s="7"/>
      <c r="T139" s="7">
        <v>14.601942896842999</v>
      </c>
      <c r="U139" s="7">
        <v>0.57688197121024098</v>
      </c>
      <c r="V139" s="7"/>
      <c r="W139" s="7">
        <v>2.70818937569857</v>
      </c>
      <c r="X139" s="7">
        <v>0.35413117147982098</v>
      </c>
      <c r="Y139" s="7"/>
      <c r="Z139" s="7"/>
      <c r="AA139" s="7"/>
      <c r="AB139" s="7">
        <v>0.17145609017461499</v>
      </c>
      <c r="AC139" s="7">
        <v>0</v>
      </c>
      <c r="AD139" s="7"/>
      <c r="AE139" s="7"/>
      <c r="AF139" s="7">
        <f t="shared" si="54"/>
        <v>20.561369915958544</v>
      </c>
      <c r="AG139" s="7">
        <f t="shared" si="55"/>
        <v>14.601942896842999</v>
      </c>
      <c r="AH139" s="7">
        <f t="shared" si="56"/>
        <v>0.74833806138485603</v>
      </c>
      <c r="AI139" s="7">
        <f t="shared" si="57"/>
        <v>4.8634891745411277</v>
      </c>
      <c r="AJ139" s="7"/>
      <c r="AK139" s="23"/>
      <c r="AL139" s="23">
        <f t="shared" si="58"/>
        <v>2.8829201009038163</v>
      </c>
      <c r="AM139" s="23"/>
      <c r="AN139" s="23"/>
      <c r="AO139" s="23"/>
      <c r="AP139" s="23"/>
      <c r="AQ139" s="23"/>
      <c r="AR139" s="23">
        <f t="shared" si="59"/>
        <v>6.6202314207655366</v>
      </c>
      <c r="AS139" s="23">
        <f t="shared" si="60"/>
        <v>0.94736038164768421</v>
      </c>
      <c r="AT139" s="23"/>
      <c r="AU139" s="23"/>
      <c r="AV139" s="23">
        <f t="shared" si="61"/>
        <v>71.016391206063645</v>
      </c>
      <c r="AW139" s="23">
        <f t="shared" si="62"/>
        <v>2.8056592219689533</v>
      </c>
      <c r="AX139" s="23"/>
      <c r="AY139" s="23">
        <f t="shared" si="63"/>
        <v>13.171249711317291</v>
      </c>
      <c r="AZ139" s="23">
        <f t="shared" si="64"/>
        <v>1.7223131188596772</v>
      </c>
      <c r="BA139" s="23"/>
      <c r="BB139" s="23"/>
      <c r="BC139" s="23"/>
      <c r="BD139" s="23">
        <f t="shared" si="65"/>
        <v>0.83387483847338739</v>
      </c>
      <c r="BE139" s="23"/>
      <c r="BF139" s="23"/>
      <c r="BG139" s="23"/>
      <c r="BH139" s="23">
        <f t="shared" si="66"/>
        <v>100</v>
      </c>
      <c r="BI139" s="23">
        <f t="shared" si="67"/>
        <v>71.016391206063645</v>
      </c>
      <c r="BJ139" s="23">
        <f t="shared" si="68"/>
        <v>3.6395340604423412</v>
      </c>
    </row>
    <row r="140" spans="1:62" s="3" customFormat="1" x14ac:dyDescent="0.2">
      <c r="A140" s="3" t="s">
        <v>11</v>
      </c>
      <c r="B140" s="3">
        <v>86.34</v>
      </c>
      <c r="C140" s="3" t="s">
        <v>140</v>
      </c>
      <c r="D140" s="3" t="s">
        <v>48</v>
      </c>
      <c r="E140" s="7">
        <v>0.92209942237395703</v>
      </c>
      <c r="F140" s="7">
        <v>1.51829903748502</v>
      </c>
      <c r="G140" s="3" t="s">
        <v>198</v>
      </c>
      <c r="H140" s="3" t="s">
        <v>199</v>
      </c>
      <c r="I140" s="7"/>
      <c r="J140" s="7">
        <v>0.11391163570806399</v>
      </c>
      <c r="K140" s="7"/>
      <c r="L140" s="7"/>
      <c r="M140" s="7"/>
      <c r="N140" s="7"/>
      <c r="O140" s="7"/>
      <c r="P140" s="7">
        <v>3.6158386617898901</v>
      </c>
      <c r="Q140" s="7">
        <v>9.6122483955696197E-2</v>
      </c>
      <c r="R140" s="7"/>
      <c r="S140" s="7"/>
      <c r="T140" s="7">
        <v>30.788683891296401</v>
      </c>
      <c r="U140" s="7">
        <v>0.93285003677010503</v>
      </c>
      <c r="V140" s="7"/>
      <c r="W140" s="7">
        <v>5.85553050041199</v>
      </c>
      <c r="X140" s="7">
        <v>0.86049474775791202</v>
      </c>
      <c r="Y140" s="7"/>
      <c r="Z140" s="7"/>
      <c r="AA140" s="7"/>
      <c r="AB140" s="7">
        <v>0.27018957771360902</v>
      </c>
      <c r="AC140" s="7">
        <v>0</v>
      </c>
      <c r="AD140" s="7"/>
      <c r="AE140" s="7"/>
      <c r="AF140" s="7">
        <f t="shared" si="54"/>
        <v>42.533621535403661</v>
      </c>
      <c r="AG140" s="7">
        <f t="shared" si="55"/>
        <v>30.788683891296401</v>
      </c>
      <c r="AH140" s="7">
        <f t="shared" si="56"/>
        <v>1.2030396144837141</v>
      </c>
      <c r="AI140" s="7">
        <f t="shared" si="57"/>
        <v>2.3510812479666967</v>
      </c>
      <c r="AJ140" s="7"/>
      <c r="AK140" s="23"/>
      <c r="AL140" s="23">
        <f t="shared" si="58"/>
        <v>0.26781551063844283</v>
      </c>
      <c r="AM140" s="23"/>
      <c r="AN140" s="23"/>
      <c r="AO140" s="23"/>
      <c r="AP140" s="23"/>
      <c r="AQ140" s="23"/>
      <c r="AR140" s="23">
        <f t="shared" si="59"/>
        <v>8.5011304734072048</v>
      </c>
      <c r="AS140" s="23">
        <f t="shared" si="60"/>
        <v>0.225991769536217</v>
      </c>
      <c r="AT140" s="23"/>
      <c r="AU140" s="23"/>
      <c r="AV140" s="23">
        <f t="shared" si="61"/>
        <v>72.386697346401277</v>
      </c>
      <c r="AW140" s="23">
        <f t="shared" si="62"/>
        <v>2.1932062286152374</v>
      </c>
      <c r="AX140" s="23"/>
      <c r="AY140" s="23">
        <f t="shared" si="63"/>
        <v>13.766827956415677</v>
      </c>
      <c r="AZ140" s="23">
        <f t="shared" si="64"/>
        <v>2.0230930654274597</v>
      </c>
      <c r="BA140" s="23"/>
      <c r="BB140" s="23"/>
      <c r="BC140" s="23"/>
      <c r="BD140" s="23">
        <f t="shared" si="65"/>
        <v>0.6352376495585067</v>
      </c>
      <c r="BE140" s="23"/>
      <c r="BF140" s="23"/>
      <c r="BG140" s="23"/>
      <c r="BH140" s="23">
        <f t="shared" si="66"/>
        <v>100</v>
      </c>
      <c r="BI140" s="23">
        <f t="shared" si="67"/>
        <v>72.386697346401277</v>
      </c>
      <c r="BJ140" s="23">
        <f t="shared" si="68"/>
        <v>2.8284438781737444</v>
      </c>
    </row>
    <row r="141" spans="1:62" s="3" customFormat="1" x14ac:dyDescent="0.2">
      <c r="A141" s="3" t="s">
        <v>11</v>
      </c>
      <c r="B141" s="3">
        <v>86.34</v>
      </c>
      <c r="C141" s="3" t="s">
        <v>140</v>
      </c>
      <c r="D141" s="3" t="s">
        <v>48</v>
      </c>
      <c r="E141" s="7">
        <v>0.46104971118697902</v>
      </c>
      <c r="F141" s="7">
        <v>0.96026008058960599</v>
      </c>
      <c r="G141" s="3" t="s">
        <v>198</v>
      </c>
      <c r="H141" s="3" t="s">
        <v>199</v>
      </c>
      <c r="I141" s="7"/>
      <c r="J141" s="7">
        <v>0.114799407310784</v>
      </c>
      <c r="K141" s="7"/>
      <c r="L141" s="7"/>
      <c r="M141" s="7"/>
      <c r="N141" s="7"/>
      <c r="O141" s="7"/>
      <c r="P141" s="7">
        <v>3.56431864202023</v>
      </c>
      <c r="Q141" s="7">
        <v>0.11160171125084201</v>
      </c>
      <c r="R141" s="7"/>
      <c r="S141" s="7"/>
      <c r="T141" s="7">
        <v>31.116273999214201</v>
      </c>
      <c r="U141" s="7">
        <v>0.78668743371963501</v>
      </c>
      <c r="V141" s="7"/>
      <c r="W141" s="7">
        <v>6.2520459294319197</v>
      </c>
      <c r="X141" s="7">
        <v>0.48844316042959701</v>
      </c>
      <c r="Y141" s="7"/>
      <c r="Z141" s="7"/>
      <c r="AA141" s="7"/>
      <c r="AB141" s="7">
        <v>0.28548496775329102</v>
      </c>
      <c r="AC141" s="7">
        <v>0</v>
      </c>
      <c r="AD141" s="7"/>
      <c r="AE141" s="7"/>
      <c r="AF141" s="7">
        <f t="shared" si="54"/>
        <v>42.719655251130504</v>
      </c>
      <c r="AG141" s="7">
        <f t="shared" si="55"/>
        <v>31.116273999214201</v>
      </c>
      <c r="AH141" s="7">
        <f t="shared" si="56"/>
        <v>1.0721724014729261</v>
      </c>
      <c r="AI141" s="7">
        <f t="shared" si="57"/>
        <v>2.3408428605554739</v>
      </c>
      <c r="AJ141" s="7"/>
      <c r="AK141" s="23"/>
      <c r="AL141" s="23">
        <f t="shared" si="58"/>
        <v>0.2687273729994486</v>
      </c>
      <c r="AM141" s="23"/>
      <c r="AN141" s="23"/>
      <c r="AO141" s="23"/>
      <c r="AP141" s="23"/>
      <c r="AQ141" s="23"/>
      <c r="AR141" s="23">
        <f t="shared" si="59"/>
        <v>8.3435098459178363</v>
      </c>
      <c r="AS141" s="23">
        <f t="shared" si="60"/>
        <v>0.26124206900730701</v>
      </c>
      <c r="AT141" s="23"/>
      <c r="AU141" s="23"/>
      <c r="AV141" s="23">
        <f t="shared" si="61"/>
        <v>72.838307838148481</v>
      </c>
      <c r="AW141" s="23">
        <f t="shared" si="62"/>
        <v>1.8415116627113151</v>
      </c>
      <c r="AX141" s="23"/>
      <c r="AY141" s="23">
        <f t="shared" si="63"/>
        <v>14.63505707777562</v>
      </c>
      <c r="AZ141" s="23">
        <f t="shared" si="64"/>
        <v>1.1433686848787741</v>
      </c>
      <c r="BA141" s="23"/>
      <c r="BB141" s="23"/>
      <c r="BC141" s="23"/>
      <c r="BD141" s="23">
        <f t="shared" si="65"/>
        <v>0.66827544856120091</v>
      </c>
      <c r="BE141" s="23"/>
      <c r="BF141" s="23"/>
      <c r="BG141" s="23"/>
      <c r="BH141" s="23">
        <f t="shared" si="66"/>
        <v>100</v>
      </c>
      <c r="BI141" s="23">
        <f t="shared" si="67"/>
        <v>72.838307838148481</v>
      </c>
      <c r="BJ141" s="23">
        <f t="shared" si="68"/>
        <v>2.5097871112725163</v>
      </c>
    </row>
    <row r="142" spans="1:62" s="3" customFormat="1" x14ac:dyDescent="0.2">
      <c r="A142" s="3" t="s">
        <v>11</v>
      </c>
      <c r="B142" s="3">
        <v>86.34</v>
      </c>
      <c r="C142" s="3" t="s">
        <v>140</v>
      </c>
      <c r="D142" s="3" t="s">
        <v>48</v>
      </c>
      <c r="E142" s="7">
        <v>0.92209942237395703</v>
      </c>
      <c r="F142" s="7">
        <v>1.51829903748502</v>
      </c>
      <c r="G142" s="3" t="s">
        <v>198</v>
      </c>
      <c r="H142" s="3" t="s">
        <v>199</v>
      </c>
      <c r="I142" s="7"/>
      <c r="J142" s="7">
        <v>0.86049577221274398</v>
      </c>
      <c r="K142" s="7"/>
      <c r="L142" s="7"/>
      <c r="M142" s="7"/>
      <c r="N142" s="7"/>
      <c r="O142" s="7"/>
      <c r="P142" s="7">
        <v>1.9462313503027</v>
      </c>
      <c r="Q142" s="7">
        <v>0.12863880256190899</v>
      </c>
      <c r="R142" s="7"/>
      <c r="S142" s="7"/>
      <c r="T142" s="7">
        <v>16.320896148681602</v>
      </c>
      <c r="U142" s="7">
        <v>0.54320623166859205</v>
      </c>
      <c r="V142" s="7"/>
      <c r="W142" s="7">
        <v>3.1143479049205798</v>
      </c>
      <c r="X142" s="7">
        <v>0.44880551286041698</v>
      </c>
      <c r="Y142" s="7"/>
      <c r="Z142" s="7"/>
      <c r="AA142" s="7"/>
      <c r="AB142" s="7">
        <v>0.121317058801651</v>
      </c>
      <c r="AC142" s="7">
        <v>0</v>
      </c>
      <c r="AD142" s="7"/>
      <c r="AE142" s="7"/>
      <c r="AF142" s="7">
        <f t="shared" si="54"/>
        <v>23.483938782010192</v>
      </c>
      <c r="AG142" s="7">
        <f t="shared" si="55"/>
        <v>16.320896148681602</v>
      </c>
      <c r="AH142" s="7">
        <f t="shared" si="56"/>
        <v>0.66452329047024306</v>
      </c>
      <c r="AI142" s="7">
        <f t="shared" si="57"/>
        <v>4.2582294617717507</v>
      </c>
      <c r="AJ142" s="7"/>
      <c r="AK142" s="23"/>
      <c r="AL142" s="23">
        <f t="shared" si="58"/>
        <v>3.6641884489663399</v>
      </c>
      <c r="AM142" s="23"/>
      <c r="AN142" s="23"/>
      <c r="AO142" s="23"/>
      <c r="AP142" s="23"/>
      <c r="AQ142" s="23"/>
      <c r="AR142" s="23">
        <f t="shared" si="59"/>
        <v>8.2874996752827741</v>
      </c>
      <c r="AS142" s="23">
        <f t="shared" si="60"/>
        <v>0.54777353899616021</v>
      </c>
      <c r="AT142" s="23"/>
      <c r="AU142" s="23"/>
      <c r="AV142" s="23">
        <f t="shared" si="61"/>
        <v>69.498120822833101</v>
      </c>
      <c r="AW142" s="23">
        <f t="shared" si="62"/>
        <v>2.3130967795092094</v>
      </c>
      <c r="AX142" s="23"/>
      <c r="AY142" s="23">
        <f t="shared" si="63"/>
        <v>13.261608002939941</v>
      </c>
      <c r="AZ142" s="23">
        <f t="shared" si="64"/>
        <v>1.9111168574678079</v>
      </c>
      <c r="BA142" s="23"/>
      <c r="BB142" s="23"/>
      <c r="BC142" s="23"/>
      <c r="BD142" s="23">
        <f t="shared" si="65"/>
        <v>0.51659587400468621</v>
      </c>
      <c r="BE142" s="23"/>
      <c r="BF142" s="23"/>
      <c r="BG142" s="23"/>
      <c r="BH142" s="23">
        <f t="shared" si="66"/>
        <v>100</v>
      </c>
      <c r="BI142" s="23">
        <f t="shared" si="67"/>
        <v>69.498120822833101</v>
      </c>
      <c r="BJ142" s="23">
        <f t="shared" si="68"/>
        <v>2.829692653513896</v>
      </c>
    </row>
    <row r="143" spans="1:62" s="3" customFormat="1" x14ac:dyDescent="0.2">
      <c r="A143" s="3" t="s">
        <v>11</v>
      </c>
      <c r="B143" s="3">
        <v>86.34</v>
      </c>
      <c r="C143" s="3" t="s">
        <v>140</v>
      </c>
      <c r="D143" s="3" t="s">
        <v>48</v>
      </c>
      <c r="E143" s="7">
        <v>1.38314913356094</v>
      </c>
      <c r="F143" s="7">
        <v>2.1471990905493299</v>
      </c>
      <c r="G143" s="3" t="s">
        <v>198</v>
      </c>
      <c r="H143" s="3" t="s">
        <v>199</v>
      </c>
      <c r="I143" s="7"/>
      <c r="J143" s="7">
        <v>0.49811094067990802</v>
      </c>
      <c r="K143" s="7"/>
      <c r="L143" s="7"/>
      <c r="M143" s="7"/>
      <c r="N143" s="7"/>
      <c r="O143" s="7"/>
      <c r="P143" s="7">
        <v>2.9787546023726499</v>
      </c>
      <c r="Q143" s="7"/>
      <c r="R143" s="7"/>
      <c r="S143" s="7"/>
      <c r="T143" s="7">
        <v>24.569830298423799</v>
      </c>
      <c r="U143" s="7">
        <v>0.60428632423281703</v>
      </c>
      <c r="V143" s="7"/>
      <c r="W143" s="7">
        <v>4.5329034328460702</v>
      </c>
      <c r="X143" s="7">
        <v>0.91771110892295804</v>
      </c>
      <c r="Y143" s="7"/>
      <c r="Z143" s="7"/>
      <c r="AA143" s="7"/>
      <c r="AB143" s="7">
        <v>0.33322090748697503</v>
      </c>
      <c r="AC143" s="7">
        <v>0</v>
      </c>
      <c r="AD143" s="7"/>
      <c r="AE143" s="7"/>
      <c r="AF143" s="7">
        <f t="shared" si="54"/>
        <v>34.434817614965176</v>
      </c>
      <c r="AG143" s="7">
        <f t="shared" si="55"/>
        <v>24.569830298423799</v>
      </c>
      <c r="AH143" s="7">
        <f t="shared" si="56"/>
        <v>0.93750723171979211</v>
      </c>
      <c r="AI143" s="7">
        <f t="shared" si="57"/>
        <v>2.9040374518069343</v>
      </c>
      <c r="AJ143" s="7"/>
      <c r="AK143" s="23"/>
      <c r="AL143" s="23">
        <f t="shared" si="58"/>
        <v>1.446532826889235</v>
      </c>
      <c r="AM143" s="23"/>
      <c r="AN143" s="23"/>
      <c r="AO143" s="23"/>
      <c r="AP143" s="23"/>
      <c r="AQ143" s="23"/>
      <c r="AR143" s="23">
        <f t="shared" si="59"/>
        <v>8.6504149250324485</v>
      </c>
      <c r="AS143" s="23"/>
      <c r="AT143" s="23"/>
      <c r="AU143" s="23"/>
      <c r="AV143" s="23">
        <f t="shared" si="61"/>
        <v>71.351707371163457</v>
      </c>
      <c r="AW143" s="23">
        <f t="shared" si="62"/>
        <v>1.7548701171868488</v>
      </c>
      <c r="AX143" s="23"/>
      <c r="AY143" s="23">
        <f t="shared" si="63"/>
        <v>13.163721334409207</v>
      </c>
      <c r="AZ143" s="23">
        <f t="shared" si="64"/>
        <v>2.6650674302515429</v>
      </c>
      <c r="BA143" s="23"/>
      <c r="BB143" s="23"/>
      <c r="BC143" s="23"/>
      <c r="BD143" s="23">
        <f t="shared" si="65"/>
        <v>0.96768599506726916</v>
      </c>
      <c r="BE143" s="23"/>
      <c r="BF143" s="23"/>
      <c r="BG143" s="23"/>
      <c r="BH143" s="23">
        <f t="shared" si="66"/>
        <v>100</v>
      </c>
      <c r="BI143" s="23">
        <f t="shared" si="67"/>
        <v>71.351707371163457</v>
      </c>
      <c r="BJ143" s="23">
        <f t="shared" si="68"/>
        <v>2.722556112254118</v>
      </c>
    </row>
    <row r="144" spans="1:62" s="3" customFormat="1" x14ac:dyDescent="0.2">
      <c r="A144" s="3" t="s">
        <v>11</v>
      </c>
      <c r="B144" s="3">
        <v>86.34</v>
      </c>
      <c r="C144" s="3" t="s">
        <v>140</v>
      </c>
      <c r="D144" s="3" t="s">
        <v>48</v>
      </c>
      <c r="E144" s="7">
        <v>0.92209942237395703</v>
      </c>
      <c r="F144" s="7">
        <v>1.51829903748502</v>
      </c>
      <c r="G144" s="3" t="s">
        <v>198</v>
      </c>
      <c r="H144" s="3" t="s">
        <v>199</v>
      </c>
      <c r="I144" s="7"/>
      <c r="J144" s="7">
        <v>0.76485280878841899</v>
      </c>
      <c r="K144" s="7"/>
      <c r="L144" s="7"/>
      <c r="M144" s="7"/>
      <c r="N144" s="7"/>
      <c r="O144" s="7"/>
      <c r="P144" s="7">
        <v>2.5516942143440202</v>
      </c>
      <c r="Q144" s="7"/>
      <c r="R144" s="7"/>
      <c r="S144" s="7"/>
      <c r="T144" s="7">
        <v>19.176295399665801</v>
      </c>
      <c r="U144" s="7">
        <v>0.76544685289263703</v>
      </c>
      <c r="V144" s="7"/>
      <c r="W144" s="7">
        <v>3.61735448241234</v>
      </c>
      <c r="X144" s="7">
        <v>0.308940722607076</v>
      </c>
      <c r="Y144" s="7"/>
      <c r="Z144" s="7"/>
      <c r="AA144" s="7"/>
      <c r="AB144" s="7">
        <v>0</v>
      </c>
      <c r="AC144" s="7">
        <v>0</v>
      </c>
      <c r="AD144" s="7"/>
      <c r="AE144" s="7"/>
      <c r="AF144" s="7">
        <f t="shared" si="54"/>
        <v>27.184584480710292</v>
      </c>
      <c r="AG144" s="7">
        <f t="shared" si="55"/>
        <v>19.176295399665801</v>
      </c>
      <c r="AH144" s="7">
        <f t="shared" si="56"/>
        <v>0.76544685289263703</v>
      </c>
      <c r="AI144" s="7">
        <f t="shared" si="57"/>
        <v>3.6785553985921049</v>
      </c>
      <c r="AJ144" s="7"/>
      <c r="AK144" s="23"/>
      <c r="AL144" s="23">
        <f t="shared" si="58"/>
        <v>2.8135534288969737</v>
      </c>
      <c r="AM144" s="23"/>
      <c r="AN144" s="23"/>
      <c r="AO144" s="23"/>
      <c r="AP144" s="23"/>
      <c r="AQ144" s="23"/>
      <c r="AR144" s="23">
        <f t="shared" si="59"/>
        <v>9.3865485277314349</v>
      </c>
      <c r="AS144" s="23"/>
      <c r="AT144" s="23"/>
      <c r="AU144" s="23"/>
      <c r="AV144" s="23">
        <f t="shared" si="61"/>
        <v>70.541064967437578</v>
      </c>
      <c r="AW144" s="23">
        <f t="shared" si="62"/>
        <v>2.8157386530435469</v>
      </c>
      <c r="AX144" s="23"/>
      <c r="AY144" s="23">
        <f t="shared" si="63"/>
        <v>13.306638859899262</v>
      </c>
      <c r="AZ144" s="23">
        <f t="shared" si="64"/>
        <v>1.1364555629912054</v>
      </c>
      <c r="BA144" s="23"/>
      <c r="BB144" s="23"/>
      <c r="BC144" s="23"/>
      <c r="BD144" s="23">
        <f t="shared" si="65"/>
        <v>0</v>
      </c>
      <c r="BE144" s="23"/>
      <c r="BF144" s="23"/>
      <c r="BG144" s="23"/>
      <c r="BH144" s="23">
        <f t="shared" si="66"/>
        <v>100</v>
      </c>
      <c r="BI144" s="23">
        <f t="shared" si="67"/>
        <v>70.541064967437578</v>
      </c>
      <c r="BJ144" s="23">
        <f t="shared" si="68"/>
        <v>2.8157386530435469</v>
      </c>
    </row>
    <row r="145" spans="1:62" s="3" customFormat="1" x14ac:dyDescent="0.2">
      <c r="A145" s="3" t="s">
        <v>11</v>
      </c>
      <c r="B145" s="3">
        <v>86.34</v>
      </c>
      <c r="C145" s="3" t="s">
        <v>140</v>
      </c>
      <c r="D145" s="3" t="s">
        <v>48</v>
      </c>
      <c r="E145" s="7">
        <v>0.46104971118697902</v>
      </c>
      <c r="F145" s="7">
        <v>0.96026008058960599</v>
      </c>
      <c r="G145" s="3" t="s">
        <v>198</v>
      </c>
      <c r="H145" s="3" t="s">
        <v>199</v>
      </c>
      <c r="I145" s="7"/>
      <c r="J145" s="7">
        <v>0.14353585429489599</v>
      </c>
      <c r="K145" s="7"/>
      <c r="L145" s="7"/>
      <c r="M145" s="7"/>
      <c r="N145" s="7"/>
      <c r="O145" s="7"/>
      <c r="P145" s="7">
        <v>3.7049554288387299</v>
      </c>
      <c r="Q145" s="7"/>
      <c r="R145" s="7"/>
      <c r="S145" s="7"/>
      <c r="T145" s="7">
        <v>30.677890777587901</v>
      </c>
      <c r="U145" s="7">
        <v>0.92369560152292296</v>
      </c>
      <c r="V145" s="7"/>
      <c r="W145" s="7">
        <v>6.0456439852714503</v>
      </c>
      <c r="X145" s="7">
        <v>0.72720348834991499</v>
      </c>
      <c r="Y145" s="7"/>
      <c r="Z145" s="7"/>
      <c r="AA145" s="7"/>
      <c r="AB145" s="7">
        <v>0.37957073654979501</v>
      </c>
      <c r="AC145" s="7">
        <v>0</v>
      </c>
      <c r="AD145" s="7"/>
      <c r="AE145" s="7"/>
      <c r="AF145" s="7">
        <f t="shared" si="54"/>
        <v>42.602495872415616</v>
      </c>
      <c r="AG145" s="7">
        <f t="shared" si="55"/>
        <v>30.677890777587901</v>
      </c>
      <c r="AH145" s="7">
        <f t="shared" si="56"/>
        <v>1.3032663380727181</v>
      </c>
      <c r="AI145" s="7">
        <f t="shared" si="57"/>
        <v>2.3472803166151652</v>
      </c>
      <c r="AJ145" s="7"/>
      <c r="AK145" s="23"/>
      <c r="AL145" s="23">
        <f t="shared" si="58"/>
        <v>0.33691888551495169</v>
      </c>
      <c r="AM145" s="23"/>
      <c r="AN145" s="23"/>
      <c r="AO145" s="23"/>
      <c r="AP145" s="23"/>
      <c r="AQ145" s="23"/>
      <c r="AR145" s="23">
        <f t="shared" si="59"/>
        <v>8.696568952049649</v>
      </c>
      <c r="AS145" s="23"/>
      <c r="AT145" s="23"/>
      <c r="AU145" s="23"/>
      <c r="AV145" s="23">
        <f t="shared" si="61"/>
        <v>72.009609177501986</v>
      </c>
      <c r="AW145" s="23">
        <f t="shared" si="62"/>
        <v>2.168172503998762</v>
      </c>
      <c r="AX145" s="23"/>
      <c r="AY145" s="23">
        <f t="shared" si="63"/>
        <v>14.190821127890539</v>
      </c>
      <c r="AZ145" s="23">
        <f t="shared" si="64"/>
        <v>1.7069504343776412</v>
      </c>
      <c r="BA145" s="23"/>
      <c r="BB145" s="23"/>
      <c r="BC145" s="23"/>
      <c r="BD145" s="23">
        <f t="shared" si="65"/>
        <v>0.89095891866645427</v>
      </c>
      <c r="BE145" s="23"/>
      <c r="BF145" s="23"/>
      <c r="BG145" s="23"/>
      <c r="BH145" s="23">
        <f t="shared" si="66"/>
        <v>100</v>
      </c>
      <c r="BI145" s="23">
        <f t="shared" si="67"/>
        <v>72.009609177501986</v>
      </c>
      <c r="BJ145" s="23">
        <f t="shared" si="68"/>
        <v>3.0591314226652169</v>
      </c>
    </row>
    <row r="146" spans="1:62" s="3" customFormat="1" x14ac:dyDescent="0.2">
      <c r="A146" s="3" t="s">
        <v>11</v>
      </c>
      <c r="B146" s="3">
        <v>86.34</v>
      </c>
      <c r="C146" s="3" t="s">
        <v>140</v>
      </c>
      <c r="D146" s="3" t="s">
        <v>48</v>
      </c>
      <c r="E146" s="7">
        <v>0.92209942237395703</v>
      </c>
      <c r="F146" s="7">
        <v>1.51829903748502</v>
      </c>
      <c r="G146" s="3" t="s">
        <v>198</v>
      </c>
      <c r="H146" s="3" t="s">
        <v>199</v>
      </c>
      <c r="I146" s="7"/>
      <c r="J146" s="7">
        <v>7.9433369683101801E-2</v>
      </c>
      <c r="K146" s="7"/>
      <c r="L146" s="7"/>
      <c r="M146" s="7"/>
      <c r="N146" s="7"/>
      <c r="O146" s="7"/>
      <c r="P146" s="7">
        <v>3.6030523478984802</v>
      </c>
      <c r="Q146" s="7"/>
      <c r="R146" s="7"/>
      <c r="S146" s="7"/>
      <c r="T146" s="7">
        <v>30.9269279241562</v>
      </c>
      <c r="U146" s="7">
        <v>0.82726310938596703</v>
      </c>
      <c r="V146" s="7"/>
      <c r="W146" s="7">
        <v>5.9307396411895796</v>
      </c>
      <c r="X146" s="7">
        <v>0.86493361741304398</v>
      </c>
      <c r="Y146" s="7"/>
      <c r="Z146" s="7"/>
      <c r="AA146" s="7"/>
      <c r="AB146" s="7">
        <v>0.28059838805347698</v>
      </c>
      <c r="AC146" s="7">
        <v>0</v>
      </c>
      <c r="AD146" s="7"/>
      <c r="AE146" s="7"/>
      <c r="AF146" s="7">
        <f t="shared" si="54"/>
        <v>42.512948397779851</v>
      </c>
      <c r="AG146" s="7">
        <f t="shared" si="55"/>
        <v>30.9269279241562</v>
      </c>
      <c r="AH146" s="7">
        <f t="shared" si="56"/>
        <v>1.1078614974394441</v>
      </c>
      <c r="AI146" s="7">
        <f t="shared" si="57"/>
        <v>2.3522245284973526</v>
      </c>
      <c r="AJ146" s="7"/>
      <c r="AK146" s="23"/>
      <c r="AL146" s="23">
        <f t="shared" si="58"/>
        <v>0.18684512054979005</v>
      </c>
      <c r="AM146" s="23"/>
      <c r="AN146" s="23"/>
      <c r="AO146" s="23"/>
      <c r="AP146" s="23"/>
      <c r="AQ146" s="23"/>
      <c r="AR146" s="23">
        <f t="shared" si="59"/>
        <v>8.4751881101867816</v>
      </c>
      <c r="AS146" s="23"/>
      <c r="AT146" s="23"/>
      <c r="AU146" s="23"/>
      <c r="AV146" s="23">
        <f t="shared" si="61"/>
        <v>72.747078454269925</v>
      </c>
      <c r="AW146" s="23">
        <f t="shared" si="62"/>
        <v>1.9459085774186602</v>
      </c>
      <c r="AX146" s="23"/>
      <c r="AY146" s="23">
        <f t="shared" si="63"/>
        <v>13.950431256137717</v>
      </c>
      <c r="AZ146" s="23">
        <f t="shared" si="64"/>
        <v>2.0345180704009072</v>
      </c>
      <c r="BA146" s="23"/>
      <c r="BB146" s="23"/>
      <c r="BC146" s="23"/>
      <c r="BD146" s="23">
        <f t="shared" si="65"/>
        <v>0.66003041103620708</v>
      </c>
      <c r="BE146" s="23"/>
      <c r="BF146" s="23"/>
      <c r="BG146" s="23"/>
      <c r="BH146" s="23">
        <f t="shared" si="66"/>
        <v>100</v>
      </c>
      <c r="BI146" s="23">
        <f t="shared" si="67"/>
        <v>72.747078454269925</v>
      </c>
      <c r="BJ146" s="23">
        <f t="shared" si="68"/>
        <v>2.6059389884548674</v>
      </c>
    </row>
    <row r="147" spans="1:62" s="3" customFormat="1" x14ac:dyDescent="0.2">
      <c r="A147" s="3" t="s">
        <v>11</v>
      </c>
      <c r="B147" s="3">
        <v>86.34</v>
      </c>
      <c r="C147" s="3" t="s">
        <v>140</v>
      </c>
      <c r="D147" s="3" t="s">
        <v>48</v>
      </c>
      <c r="E147" s="7">
        <v>2.3052485559348899</v>
      </c>
      <c r="F147" s="7">
        <v>3.4622650642175299</v>
      </c>
      <c r="G147" s="3" t="s">
        <v>198</v>
      </c>
      <c r="H147" s="3" t="s">
        <v>199</v>
      </c>
      <c r="I147" s="7"/>
      <c r="J147" s="7">
        <v>0.93665169551968597</v>
      </c>
      <c r="K147" s="7"/>
      <c r="L147" s="7"/>
      <c r="M147" s="7"/>
      <c r="N147" s="7"/>
      <c r="O147" s="7"/>
      <c r="P147" s="7">
        <v>2.1915316581726101</v>
      </c>
      <c r="Q147" s="7">
        <v>0.115776085294783</v>
      </c>
      <c r="R147" s="7"/>
      <c r="S147" s="7"/>
      <c r="T147" s="7">
        <v>17.104160785674999</v>
      </c>
      <c r="U147" s="7">
        <v>0.63740108162164699</v>
      </c>
      <c r="V147" s="7"/>
      <c r="W147" s="7">
        <v>3.3168517053127302</v>
      </c>
      <c r="X147" s="7">
        <v>0.33269508276134702</v>
      </c>
      <c r="Y147" s="7"/>
      <c r="Z147" s="7"/>
      <c r="AA147" s="7"/>
      <c r="AB147" s="7">
        <v>0</v>
      </c>
      <c r="AC147" s="7">
        <v>0</v>
      </c>
      <c r="AD147" s="7"/>
      <c r="AE147" s="7"/>
      <c r="AF147" s="7">
        <f t="shared" si="54"/>
        <v>24.635068094357802</v>
      </c>
      <c r="AG147" s="7">
        <f t="shared" si="55"/>
        <v>17.104160785674999</v>
      </c>
      <c r="AH147" s="7">
        <f t="shared" si="56"/>
        <v>0.63740108162164699</v>
      </c>
      <c r="AI147" s="7">
        <f t="shared" si="57"/>
        <v>4.0592540526771721</v>
      </c>
      <c r="AJ147" s="7"/>
      <c r="AK147" s="23"/>
      <c r="AL147" s="23">
        <f t="shared" si="58"/>
        <v>3.8021071909852298</v>
      </c>
      <c r="AM147" s="23"/>
      <c r="AN147" s="23"/>
      <c r="AO147" s="23"/>
      <c r="AP147" s="23"/>
      <c r="AQ147" s="23"/>
      <c r="AR147" s="23">
        <f t="shared" si="59"/>
        <v>8.8959837650074913</v>
      </c>
      <c r="AS147" s="23">
        <f t="shared" si="60"/>
        <v>0.46996454343594585</v>
      </c>
      <c r="AT147" s="23"/>
      <c r="AU147" s="23"/>
      <c r="AV147" s="23">
        <f t="shared" si="61"/>
        <v>69.43013398689321</v>
      </c>
      <c r="AW147" s="23">
        <f t="shared" si="62"/>
        <v>2.5873729237534837</v>
      </c>
      <c r="AX147" s="23"/>
      <c r="AY147" s="23">
        <f t="shared" si="63"/>
        <v>13.46394372691989</v>
      </c>
      <c r="AZ147" s="23">
        <f t="shared" si="64"/>
        <v>1.3504938630047651</v>
      </c>
      <c r="BA147" s="23"/>
      <c r="BB147" s="23"/>
      <c r="BC147" s="23"/>
      <c r="BD147" s="23">
        <f t="shared" si="65"/>
        <v>0</v>
      </c>
      <c r="BE147" s="23"/>
      <c r="BF147" s="23"/>
      <c r="BG147" s="23"/>
      <c r="BH147" s="23">
        <f t="shared" si="66"/>
        <v>100</v>
      </c>
      <c r="BI147" s="23">
        <f t="shared" si="67"/>
        <v>69.43013398689321</v>
      </c>
      <c r="BJ147" s="23">
        <f t="shared" si="68"/>
        <v>2.5873729237534837</v>
      </c>
    </row>
    <row r="148" spans="1:62" s="3" customFormat="1" x14ac:dyDescent="0.2">
      <c r="A148" s="3" t="s">
        <v>11</v>
      </c>
      <c r="B148" s="3">
        <v>86.34</v>
      </c>
      <c r="C148" s="3" t="s">
        <v>140</v>
      </c>
      <c r="D148" s="3" t="s">
        <v>48</v>
      </c>
      <c r="E148" s="7">
        <v>0.46104971118697902</v>
      </c>
      <c r="F148" s="7">
        <v>0.96026008058960599</v>
      </c>
      <c r="G148" s="3" t="s">
        <v>198</v>
      </c>
      <c r="H148" s="3" t="s">
        <v>199</v>
      </c>
      <c r="I148" s="7"/>
      <c r="J148" s="7">
        <v>0.108528067357838</v>
      </c>
      <c r="K148" s="7"/>
      <c r="L148" s="7"/>
      <c r="M148" s="7"/>
      <c r="N148" s="7"/>
      <c r="O148" s="7"/>
      <c r="P148" s="7">
        <v>3.5995330661535299</v>
      </c>
      <c r="Q148" s="7">
        <v>9.7246211953461198E-2</v>
      </c>
      <c r="R148" s="7"/>
      <c r="S148" s="7"/>
      <c r="T148" s="7">
        <v>31.131500005722</v>
      </c>
      <c r="U148" s="7">
        <v>0.85229063406586603</v>
      </c>
      <c r="V148" s="7"/>
      <c r="W148" s="7">
        <v>6.1164576560258901</v>
      </c>
      <c r="X148" s="7">
        <v>0.58504943735897497</v>
      </c>
      <c r="Y148" s="7"/>
      <c r="Z148" s="7"/>
      <c r="AA148" s="7"/>
      <c r="AB148" s="7">
        <v>0.33501742873340801</v>
      </c>
      <c r="AC148" s="7">
        <v>0</v>
      </c>
      <c r="AD148" s="7"/>
      <c r="AE148" s="7"/>
      <c r="AF148" s="7">
        <f t="shared" si="54"/>
        <v>42.825622507370966</v>
      </c>
      <c r="AG148" s="7">
        <f t="shared" si="55"/>
        <v>31.131500005722</v>
      </c>
      <c r="AH148" s="7">
        <f t="shared" si="56"/>
        <v>1.187308062799274</v>
      </c>
      <c r="AI148" s="7">
        <f t="shared" si="57"/>
        <v>2.3350507043485105</v>
      </c>
      <c r="AJ148" s="7"/>
      <c r="AK148" s="23"/>
      <c r="AL148" s="23">
        <f t="shared" si="58"/>
        <v>0.25341854012550219</v>
      </c>
      <c r="AM148" s="23"/>
      <c r="AN148" s="23"/>
      <c r="AO148" s="23"/>
      <c r="AP148" s="23"/>
      <c r="AQ148" s="23"/>
      <c r="AR148" s="23">
        <f t="shared" si="59"/>
        <v>8.4050922214475534</v>
      </c>
      <c r="AS148" s="23">
        <f t="shared" si="60"/>
        <v>0.22707483571715412</v>
      </c>
      <c r="AT148" s="23"/>
      <c r="AU148" s="23"/>
      <c r="AV148" s="23">
        <f t="shared" si="61"/>
        <v>72.693631015786806</v>
      </c>
      <c r="AW148" s="23">
        <f t="shared" si="62"/>
        <v>1.9901418453851392</v>
      </c>
      <c r="AX148" s="23"/>
      <c r="AY148" s="23">
        <f t="shared" si="63"/>
        <v>14.282238757821094</v>
      </c>
      <c r="AZ148" s="23">
        <f t="shared" si="64"/>
        <v>1.3661201007837742</v>
      </c>
      <c r="BA148" s="23"/>
      <c r="BB148" s="23"/>
      <c r="BC148" s="23"/>
      <c r="BD148" s="23">
        <f t="shared" si="65"/>
        <v>0.78228268293297132</v>
      </c>
      <c r="BE148" s="23"/>
      <c r="BF148" s="23"/>
      <c r="BG148" s="23"/>
      <c r="BH148" s="23">
        <f t="shared" si="66"/>
        <v>100</v>
      </c>
      <c r="BI148" s="23">
        <f t="shared" si="67"/>
        <v>72.693631015786806</v>
      </c>
      <c r="BJ148" s="23">
        <f t="shared" si="68"/>
        <v>2.7724245283181101</v>
      </c>
    </row>
    <row r="149" spans="1:62" s="3" customFormat="1" x14ac:dyDescent="0.2">
      <c r="A149" s="3" t="s">
        <v>11</v>
      </c>
      <c r="B149" s="3">
        <v>86.34</v>
      </c>
      <c r="C149" s="3" t="s">
        <v>140</v>
      </c>
      <c r="D149" s="3" t="s">
        <v>48</v>
      </c>
      <c r="E149" s="7">
        <v>0.46104971118697902</v>
      </c>
      <c r="F149" s="7">
        <v>0.96026008058960599</v>
      </c>
      <c r="G149" s="3" t="s">
        <v>198</v>
      </c>
      <c r="H149" s="3" t="s">
        <v>199</v>
      </c>
      <c r="I149" s="7"/>
      <c r="J149" s="7">
        <v>0.177924253512174</v>
      </c>
      <c r="K149" s="7"/>
      <c r="L149" s="7"/>
      <c r="M149" s="7"/>
      <c r="N149" s="7"/>
      <c r="O149" s="7"/>
      <c r="P149" s="7">
        <v>3.5845503211021401</v>
      </c>
      <c r="Q149" s="7">
        <v>0.113293761387467</v>
      </c>
      <c r="R149" s="7"/>
      <c r="S149" s="7"/>
      <c r="T149" s="7">
        <v>29.968649148941001</v>
      </c>
      <c r="U149" s="7">
        <v>0.74044414795935198</v>
      </c>
      <c r="V149" s="7"/>
      <c r="W149" s="7">
        <v>5.37020191550255</v>
      </c>
      <c r="X149" s="7">
        <v>1.1611316353082699</v>
      </c>
      <c r="Y149" s="7"/>
      <c r="Z149" s="7"/>
      <c r="AA149" s="7"/>
      <c r="AB149" s="7">
        <v>0.38041658699512498</v>
      </c>
      <c r="AC149" s="7">
        <v>0</v>
      </c>
      <c r="AD149" s="7"/>
      <c r="AE149" s="7"/>
      <c r="AF149" s="7">
        <f t="shared" si="54"/>
        <v>41.496611770708078</v>
      </c>
      <c r="AG149" s="7">
        <f t="shared" si="55"/>
        <v>29.968649148941001</v>
      </c>
      <c r="AH149" s="7">
        <f t="shared" si="56"/>
        <v>1.120860734954477</v>
      </c>
      <c r="AI149" s="7">
        <f t="shared" si="57"/>
        <v>2.4098353030015023</v>
      </c>
      <c r="AJ149" s="7"/>
      <c r="AK149" s="23"/>
      <c r="AL149" s="23">
        <f t="shared" si="58"/>
        <v>0.42876814737382596</v>
      </c>
      <c r="AM149" s="23"/>
      <c r="AN149" s="23"/>
      <c r="AO149" s="23"/>
      <c r="AP149" s="23"/>
      <c r="AQ149" s="23"/>
      <c r="AR149" s="23">
        <f t="shared" si="59"/>
        <v>8.638175909177308</v>
      </c>
      <c r="AS149" s="23">
        <f t="shared" si="60"/>
        <v>0.27301930580134642</v>
      </c>
      <c r="AT149" s="23"/>
      <c r="AU149" s="23"/>
      <c r="AV149" s="23">
        <f t="shared" si="61"/>
        <v>72.219508702383948</v>
      </c>
      <c r="AW149" s="23">
        <f t="shared" si="62"/>
        <v>1.7843484476533142</v>
      </c>
      <c r="AX149" s="23"/>
      <c r="AY149" s="23">
        <f t="shared" si="63"/>
        <v>12.941302160224335</v>
      </c>
      <c r="AZ149" s="23">
        <f t="shared" si="64"/>
        <v>2.7981360061977343</v>
      </c>
      <c r="BA149" s="23"/>
      <c r="BB149" s="23"/>
      <c r="BC149" s="23"/>
      <c r="BD149" s="23">
        <f t="shared" si="65"/>
        <v>0.9167413211881944</v>
      </c>
      <c r="BE149" s="23"/>
      <c r="BF149" s="23"/>
      <c r="BG149" s="23"/>
      <c r="BH149" s="23">
        <f t="shared" si="66"/>
        <v>100.00000000000001</v>
      </c>
      <c r="BI149" s="23">
        <f t="shared" si="67"/>
        <v>72.219508702383948</v>
      </c>
      <c r="BJ149" s="23">
        <f t="shared" si="68"/>
        <v>2.7010897688415088</v>
      </c>
    </row>
    <row r="150" spans="1:62" s="3" customFormat="1" x14ac:dyDescent="0.2">
      <c r="A150" s="3" t="s">
        <v>11</v>
      </c>
      <c r="B150" s="3">
        <v>86.34</v>
      </c>
      <c r="C150" s="3" t="s">
        <v>140</v>
      </c>
      <c r="D150" s="3" t="s">
        <v>48</v>
      </c>
      <c r="E150" s="7">
        <v>0.92209942237395703</v>
      </c>
      <c r="F150" s="7">
        <v>1.51829903748502</v>
      </c>
      <c r="G150" s="3" t="s">
        <v>198</v>
      </c>
      <c r="H150" s="3" t="s">
        <v>199</v>
      </c>
      <c r="I150" s="7"/>
      <c r="J150" s="7">
        <v>0.194830063264817</v>
      </c>
      <c r="K150" s="7"/>
      <c r="L150" s="7"/>
      <c r="M150" s="7"/>
      <c r="N150" s="7"/>
      <c r="O150" s="7"/>
      <c r="P150" s="7">
        <v>3.5735405981540702</v>
      </c>
      <c r="Q150" s="7">
        <v>9.8195823375135702E-2</v>
      </c>
      <c r="R150" s="7"/>
      <c r="S150" s="7"/>
      <c r="T150" s="7">
        <v>30.613073706626899</v>
      </c>
      <c r="U150" s="7">
        <v>0.89424932375550303</v>
      </c>
      <c r="V150" s="7"/>
      <c r="W150" s="7">
        <v>5.8170296251773799</v>
      </c>
      <c r="X150" s="7">
        <v>0.78296447172760997</v>
      </c>
      <c r="Y150" s="7"/>
      <c r="Z150" s="7">
        <v>0.14838081551715701</v>
      </c>
      <c r="AA150" s="7"/>
      <c r="AB150" s="7">
        <v>0.32793856225907803</v>
      </c>
      <c r="AC150" s="7">
        <v>0</v>
      </c>
      <c r="AD150" s="7"/>
      <c r="AE150" s="7"/>
      <c r="AF150" s="7">
        <f t="shared" si="54"/>
        <v>42.450202989857644</v>
      </c>
      <c r="AG150" s="7">
        <f t="shared" si="55"/>
        <v>30.761454522144057</v>
      </c>
      <c r="AH150" s="7">
        <f t="shared" si="56"/>
        <v>1.2221878860145812</v>
      </c>
      <c r="AI150" s="7">
        <f t="shared" si="57"/>
        <v>2.3557013384339376</v>
      </c>
      <c r="AJ150" s="7"/>
      <c r="AK150" s="23"/>
      <c r="AL150" s="23">
        <f t="shared" si="58"/>
        <v>0.45896144080009815</v>
      </c>
      <c r="AM150" s="23"/>
      <c r="AN150" s="23"/>
      <c r="AO150" s="23"/>
      <c r="AP150" s="23"/>
      <c r="AQ150" s="23"/>
      <c r="AR150" s="23">
        <f t="shared" si="59"/>
        <v>8.4181943700195578</v>
      </c>
      <c r="AS150" s="23">
        <f t="shared" si="60"/>
        <v>0.2313200325534297</v>
      </c>
      <c r="AT150" s="23"/>
      <c r="AU150" s="23"/>
      <c r="AV150" s="23">
        <f t="shared" si="61"/>
        <v>72.115258704277764</v>
      </c>
      <c r="AW150" s="23">
        <f t="shared" si="62"/>
        <v>2.1065843288644821</v>
      </c>
      <c r="AX150" s="23"/>
      <c r="AY150" s="23">
        <f t="shared" si="63"/>
        <v>13.703184473740221</v>
      </c>
      <c r="AZ150" s="23">
        <f t="shared" si="64"/>
        <v>1.8444304539949516</v>
      </c>
      <c r="BA150" s="23"/>
      <c r="BB150" s="23"/>
      <c r="BC150" s="23"/>
      <c r="BD150" s="23">
        <f t="shared" si="65"/>
        <v>0.77252531003781133</v>
      </c>
      <c r="BE150" s="23"/>
      <c r="BF150" s="23"/>
      <c r="BG150" s="23"/>
      <c r="BH150" s="23">
        <f t="shared" si="66"/>
        <v>99.999999999999986</v>
      </c>
      <c r="BI150" s="23">
        <f t="shared" si="67"/>
        <v>72.464799589989454</v>
      </c>
      <c r="BJ150" s="23">
        <f t="shared" si="68"/>
        <v>2.8791096389022934</v>
      </c>
    </row>
    <row r="151" spans="1:62" s="3" customFormat="1" x14ac:dyDescent="0.2">
      <c r="A151" s="3" t="s">
        <v>11</v>
      </c>
      <c r="B151" s="3">
        <v>86.34</v>
      </c>
      <c r="C151" s="3" t="s">
        <v>140</v>
      </c>
      <c r="D151" s="3" t="s">
        <v>48</v>
      </c>
      <c r="E151" s="7">
        <v>0.92209942237395703</v>
      </c>
      <c r="F151" s="7">
        <v>1.51829903748502</v>
      </c>
      <c r="G151" s="3" t="s">
        <v>198</v>
      </c>
      <c r="H151" s="3" t="s">
        <v>199</v>
      </c>
      <c r="I151" s="7"/>
      <c r="J151" s="7">
        <v>0.13742513256147501</v>
      </c>
      <c r="K151" s="7"/>
      <c r="L151" s="7"/>
      <c r="M151" s="7"/>
      <c r="N151" s="7"/>
      <c r="O151" s="7"/>
      <c r="P151" s="7">
        <v>3.6085374653339399</v>
      </c>
      <c r="Q151" s="7">
        <v>0.107299245428294</v>
      </c>
      <c r="R151" s="7"/>
      <c r="S151" s="7"/>
      <c r="T151" s="7">
        <v>31.116101145744299</v>
      </c>
      <c r="U151" s="7">
        <v>0.82707507535815195</v>
      </c>
      <c r="V151" s="7"/>
      <c r="W151" s="7">
        <v>6.1344560235738799</v>
      </c>
      <c r="X151" s="7">
        <v>0.66345278173685096</v>
      </c>
      <c r="Y151" s="7"/>
      <c r="Z151" s="7"/>
      <c r="AA151" s="7"/>
      <c r="AB151" s="7">
        <v>0.39120088331401298</v>
      </c>
      <c r="AC151" s="7">
        <v>0</v>
      </c>
      <c r="AD151" s="7"/>
      <c r="AE151" s="7"/>
      <c r="AF151" s="7">
        <f t="shared" si="54"/>
        <v>42.985547753050909</v>
      </c>
      <c r="AG151" s="7">
        <f t="shared" si="55"/>
        <v>31.116101145744299</v>
      </c>
      <c r="AH151" s="7">
        <f t="shared" si="56"/>
        <v>1.218275958672165</v>
      </c>
      <c r="AI151" s="7">
        <f t="shared" si="57"/>
        <v>2.3263632831781811</v>
      </c>
      <c r="AJ151" s="7"/>
      <c r="AK151" s="23"/>
      <c r="AL151" s="23">
        <f t="shared" si="58"/>
        <v>0.31970078257690976</v>
      </c>
      <c r="AM151" s="23"/>
      <c r="AN151" s="23"/>
      <c r="AO151" s="23"/>
      <c r="AP151" s="23"/>
      <c r="AQ151" s="23"/>
      <c r="AR151" s="23">
        <f t="shared" si="59"/>
        <v>8.3947690653257361</v>
      </c>
      <c r="AS151" s="23">
        <f t="shared" si="60"/>
        <v>0.24961702487710746</v>
      </c>
      <c r="AT151" s="23"/>
      <c r="AU151" s="23"/>
      <c r="AV151" s="23">
        <f t="shared" si="61"/>
        <v>72.387355221118071</v>
      </c>
      <c r="AW151" s="23">
        <f t="shared" si="62"/>
        <v>1.9240770877450319</v>
      </c>
      <c r="AX151" s="23"/>
      <c r="AY151" s="23">
        <f t="shared" si="63"/>
        <v>14.2709732555135</v>
      </c>
      <c r="AZ151" s="23">
        <f t="shared" si="64"/>
        <v>1.5434321915550377</v>
      </c>
      <c r="BA151" s="23"/>
      <c r="BB151" s="23"/>
      <c r="BC151" s="23"/>
      <c r="BD151" s="23">
        <f t="shared" si="65"/>
        <v>0.91007537128859173</v>
      </c>
      <c r="BE151" s="23"/>
      <c r="BF151" s="23"/>
      <c r="BG151" s="23"/>
      <c r="BH151" s="23">
        <f t="shared" si="66"/>
        <v>100</v>
      </c>
      <c r="BI151" s="23">
        <f t="shared" si="67"/>
        <v>72.387355221118071</v>
      </c>
      <c r="BJ151" s="23">
        <f t="shared" si="68"/>
        <v>2.8341524590336236</v>
      </c>
    </row>
    <row r="152" spans="1:62" s="3" customFormat="1" x14ac:dyDescent="0.2">
      <c r="A152" s="3" t="s">
        <v>11</v>
      </c>
      <c r="B152" s="3">
        <v>86.34</v>
      </c>
      <c r="C152" s="3" t="s">
        <v>140</v>
      </c>
      <c r="D152" s="3" t="s">
        <v>48</v>
      </c>
      <c r="E152" s="7">
        <v>0.46104971118697902</v>
      </c>
      <c r="F152" s="7">
        <v>0.96026008058960599</v>
      </c>
      <c r="G152" s="3" t="s">
        <v>198</v>
      </c>
      <c r="H152" s="3" t="s">
        <v>199</v>
      </c>
      <c r="I152" s="7"/>
      <c r="J152" s="7">
        <v>0.19787349738180601</v>
      </c>
      <c r="K152" s="7"/>
      <c r="L152" s="7"/>
      <c r="M152" s="7"/>
      <c r="N152" s="7"/>
      <c r="O152" s="7"/>
      <c r="P152" s="7">
        <v>3.64730656147003</v>
      </c>
      <c r="Q152" s="7">
        <v>0.109771837014705</v>
      </c>
      <c r="R152" s="7"/>
      <c r="S152" s="7"/>
      <c r="T152" s="7">
        <v>30.568215250968901</v>
      </c>
      <c r="U152" s="7">
        <v>0.81453844904899597</v>
      </c>
      <c r="V152" s="7"/>
      <c r="W152" s="7">
        <v>5.8701418340206102</v>
      </c>
      <c r="X152" s="7">
        <v>0.81538474187254895</v>
      </c>
      <c r="Y152" s="7"/>
      <c r="Z152" s="7"/>
      <c r="AA152" s="7"/>
      <c r="AB152" s="7">
        <v>0.359858432784677</v>
      </c>
      <c r="AC152" s="7">
        <v>0</v>
      </c>
      <c r="AD152" s="7"/>
      <c r="AE152" s="7"/>
      <c r="AF152" s="7">
        <f t="shared" si="54"/>
        <v>42.38309060456227</v>
      </c>
      <c r="AG152" s="7">
        <f t="shared" si="55"/>
        <v>30.568215250968901</v>
      </c>
      <c r="AH152" s="7">
        <f t="shared" si="56"/>
        <v>1.174396881833673</v>
      </c>
      <c r="AI152" s="7">
        <f t="shared" si="57"/>
        <v>2.3594315226562461</v>
      </c>
      <c r="AJ152" s="7"/>
      <c r="AK152" s="23"/>
      <c r="AL152" s="23">
        <f t="shared" si="58"/>
        <v>0.46686896722087129</v>
      </c>
      <c r="AM152" s="23"/>
      <c r="AN152" s="23"/>
      <c r="AO152" s="23"/>
      <c r="AP152" s="23"/>
      <c r="AQ152" s="23"/>
      <c r="AR152" s="23">
        <f t="shared" si="59"/>
        <v>8.6055700739233494</v>
      </c>
      <c r="AS152" s="23">
        <f t="shared" si="60"/>
        <v>0.25899913255237872</v>
      </c>
      <c r="AT152" s="23"/>
      <c r="AU152" s="23"/>
      <c r="AV152" s="23">
        <f t="shared" si="61"/>
        <v>72.123610654477446</v>
      </c>
      <c r="AW152" s="23">
        <f t="shared" si="62"/>
        <v>1.9218476931017296</v>
      </c>
      <c r="AX152" s="23"/>
      <c r="AY152" s="23">
        <f t="shared" si="63"/>
        <v>13.850197685651377</v>
      </c>
      <c r="AZ152" s="23">
        <f t="shared" si="64"/>
        <v>1.9238444630670184</v>
      </c>
      <c r="BA152" s="23"/>
      <c r="BB152" s="23"/>
      <c r="BC152" s="23"/>
      <c r="BD152" s="23">
        <f t="shared" si="65"/>
        <v>0.84906133000584083</v>
      </c>
      <c r="BE152" s="23"/>
      <c r="BF152" s="23"/>
      <c r="BG152" s="23"/>
      <c r="BH152" s="23">
        <f t="shared" si="66"/>
        <v>100</v>
      </c>
      <c r="BI152" s="23">
        <f t="shared" si="67"/>
        <v>72.123610654477446</v>
      </c>
      <c r="BJ152" s="23">
        <f t="shared" si="68"/>
        <v>2.7709090231075706</v>
      </c>
    </row>
    <row r="153" spans="1:62" s="3" customFormat="1" x14ac:dyDescent="0.2">
      <c r="A153" s="3" t="s">
        <v>11</v>
      </c>
      <c r="B153" s="3">
        <v>86.34</v>
      </c>
      <c r="C153" s="3" t="s">
        <v>140</v>
      </c>
      <c r="D153" s="3" t="s">
        <v>48</v>
      </c>
      <c r="E153" s="7">
        <v>0.46104971118697902</v>
      </c>
      <c r="F153" s="7">
        <v>0.96026008058960599</v>
      </c>
      <c r="G153" s="3" t="s">
        <v>198</v>
      </c>
      <c r="H153" s="3" t="s">
        <v>199</v>
      </c>
      <c r="I153" s="7"/>
      <c r="J153" s="7">
        <v>0.12351500336080801</v>
      </c>
      <c r="K153" s="7"/>
      <c r="L153" s="7"/>
      <c r="M153" s="7"/>
      <c r="N153" s="7"/>
      <c r="O153" s="7"/>
      <c r="P153" s="7">
        <v>3.6562792956829102</v>
      </c>
      <c r="Q153" s="7">
        <v>0.100370869040489</v>
      </c>
      <c r="R153" s="7"/>
      <c r="S153" s="7"/>
      <c r="T153" s="7">
        <v>31.045505404472401</v>
      </c>
      <c r="U153" s="7">
        <v>0.76820384711027101</v>
      </c>
      <c r="V153" s="7"/>
      <c r="W153" s="7">
        <v>6.0932632535696003</v>
      </c>
      <c r="X153" s="7">
        <v>0.68177310749888398</v>
      </c>
      <c r="Y153" s="7"/>
      <c r="Z153" s="7"/>
      <c r="AA153" s="7"/>
      <c r="AB153" s="7">
        <v>0.26360678020864697</v>
      </c>
      <c r="AC153" s="7">
        <v>0</v>
      </c>
      <c r="AD153" s="7"/>
      <c r="AE153" s="7"/>
      <c r="AF153" s="7">
        <f t="shared" si="54"/>
        <v>42.732517560944011</v>
      </c>
      <c r="AG153" s="7">
        <f t="shared" si="55"/>
        <v>31.045505404472401</v>
      </c>
      <c r="AH153" s="7">
        <f t="shared" si="56"/>
        <v>1.031810627318918</v>
      </c>
      <c r="AI153" s="7">
        <f t="shared" si="57"/>
        <v>2.3401382766035863</v>
      </c>
      <c r="AJ153" s="7"/>
      <c r="AK153" s="23"/>
      <c r="AL153" s="23">
        <f t="shared" si="58"/>
        <v>0.2890421870994474</v>
      </c>
      <c r="AM153" s="23"/>
      <c r="AN153" s="23"/>
      <c r="AO153" s="23"/>
      <c r="AP153" s="23"/>
      <c r="AQ153" s="23"/>
      <c r="AR153" s="23">
        <f t="shared" si="59"/>
        <v>8.5561991297807793</v>
      </c>
      <c r="AS153" s="23">
        <f t="shared" si="60"/>
        <v>0.23488171249761419</v>
      </c>
      <c r="AT153" s="23"/>
      <c r="AU153" s="23"/>
      <c r="AV153" s="23">
        <f t="shared" si="61"/>
        <v>72.650775513509373</v>
      </c>
      <c r="AW153" s="23">
        <f t="shared" si="62"/>
        <v>1.7977032268568744</v>
      </c>
      <c r="AX153" s="23"/>
      <c r="AY153" s="23">
        <f t="shared" si="63"/>
        <v>14.259078569100325</v>
      </c>
      <c r="AZ153" s="23">
        <f t="shared" si="64"/>
        <v>1.5954433448171099</v>
      </c>
      <c r="BA153" s="23"/>
      <c r="BB153" s="23"/>
      <c r="BC153" s="23"/>
      <c r="BD153" s="23">
        <f t="shared" si="65"/>
        <v>0.6168763163384835</v>
      </c>
      <c r="BE153" s="23"/>
      <c r="BF153" s="23"/>
      <c r="BG153" s="23"/>
      <c r="BH153" s="23">
        <f t="shared" si="66"/>
        <v>100</v>
      </c>
      <c r="BI153" s="23">
        <f t="shared" si="67"/>
        <v>72.650775513509373</v>
      </c>
      <c r="BJ153" s="23">
        <f t="shared" si="68"/>
        <v>2.4145795431953583</v>
      </c>
    </row>
    <row r="154" spans="1:62" s="3" customFormat="1" x14ac:dyDescent="0.2">
      <c r="A154" s="3" t="s">
        <v>11</v>
      </c>
      <c r="B154" s="3">
        <v>86.34</v>
      </c>
      <c r="C154" s="3" t="s">
        <v>140</v>
      </c>
      <c r="D154" s="3" t="s">
        <v>48</v>
      </c>
      <c r="E154" s="7">
        <v>0.92209942237395703</v>
      </c>
      <c r="F154" s="7">
        <v>1.92052016117921</v>
      </c>
      <c r="G154" s="3" t="s">
        <v>198</v>
      </c>
      <c r="H154" s="3" t="s">
        <v>199</v>
      </c>
      <c r="I154" s="7"/>
      <c r="J154" s="7">
        <v>0.23433701135218099</v>
      </c>
      <c r="K154" s="7"/>
      <c r="L154" s="7"/>
      <c r="M154" s="7"/>
      <c r="N154" s="7"/>
      <c r="O154" s="7"/>
      <c r="P154" s="7">
        <v>3.5243839025497401</v>
      </c>
      <c r="Q154" s="7"/>
      <c r="R154" s="7"/>
      <c r="S154" s="7"/>
      <c r="T154" s="7">
        <v>30.4153859615326</v>
      </c>
      <c r="U154" s="7">
        <v>0.86902873590588603</v>
      </c>
      <c r="V154" s="7"/>
      <c r="W154" s="7">
        <v>5.8197557926177996</v>
      </c>
      <c r="X154" s="7">
        <v>0.69121001288294803</v>
      </c>
      <c r="Y154" s="7"/>
      <c r="Z154" s="7"/>
      <c r="AA154" s="7"/>
      <c r="AB154" s="7">
        <v>0.35644334275275502</v>
      </c>
      <c r="AC154" s="7">
        <v>0</v>
      </c>
      <c r="AD154" s="7"/>
      <c r="AE154" s="7"/>
      <c r="AF154" s="7">
        <f t="shared" si="54"/>
        <v>41.910544759593904</v>
      </c>
      <c r="AG154" s="7">
        <f t="shared" si="55"/>
        <v>30.4153859615326</v>
      </c>
      <c r="AH154" s="7">
        <f t="shared" si="56"/>
        <v>1.2254720786586411</v>
      </c>
      <c r="AI154" s="7">
        <f t="shared" si="57"/>
        <v>2.3860343637530175</v>
      </c>
      <c r="AJ154" s="7"/>
      <c r="AK154" s="23"/>
      <c r="AL154" s="23">
        <f t="shared" si="58"/>
        <v>0.55913616178548475</v>
      </c>
      <c r="AM154" s="23"/>
      <c r="AN154" s="23"/>
      <c r="AO154" s="23"/>
      <c r="AP154" s="23"/>
      <c r="AQ154" s="23"/>
      <c r="AR154" s="23">
        <f t="shared" si="59"/>
        <v>8.4093011025416455</v>
      </c>
      <c r="AS154" s="23"/>
      <c r="AT154" s="23"/>
      <c r="AU154" s="23"/>
      <c r="AV154" s="23">
        <f t="shared" si="61"/>
        <v>72.572156091027892</v>
      </c>
      <c r="AW154" s="23">
        <f t="shared" si="62"/>
        <v>2.0735324269602899</v>
      </c>
      <c r="AX154" s="23"/>
      <c r="AY154" s="23">
        <f t="shared" si="63"/>
        <v>13.88613730983675</v>
      </c>
      <c r="AZ154" s="23">
        <f t="shared" si="64"/>
        <v>1.6492508433088799</v>
      </c>
      <c r="BA154" s="23"/>
      <c r="BB154" s="23"/>
      <c r="BC154" s="23"/>
      <c r="BD154" s="23">
        <f t="shared" si="65"/>
        <v>0.85048606453906861</v>
      </c>
      <c r="BE154" s="23"/>
      <c r="BF154" s="23"/>
      <c r="BG154" s="23"/>
      <c r="BH154" s="23">
        <f t="shared" si="66"/>
        <v>100</v>
      </c>
      <c r="BI154" s="23">
        <f t="shared" si="67"/>
        <v>72.572156091027892</v>
      </c>
      <c r="BJ154" s="23">
        <f t="shared" si="68"/>
        <v>2.9240184914993583</v>
      </c>
    </row>
    <row r="155" spans="1:62" s="3" customFormat="1" x14ac:dyDescent="0.2">
      <c r="A155" s="3" t="s">
        <v>11</v>
      </c>
      <c r="B155" s="3">
        <v>86.34</v>
      </c>
      <c r="C155" s="3" t="s">
        <v>140</v>
      </c>
      <c r="D155" s="3" t="s">
        <v>48</v>
      </c>
      <c r="E155" s="7">
        <v>283.08452266880499</v>
      </c>
      <c r="F155" s="7">
        <v>41.6888921733307</v>
      </c>
      <c r="I155" s="7">
        <v>0.105743622407317</v>
      </c>
      <c r="J155" s="7">
        <v>0.37102068308740899</v>
      </c>
      <c r="K155" s="7"/>
      <c r="L155" s="7"/>
      <c r="M155" s="7"/>
      <c r="N155" s="7"/>
      <c r="O155" s="7"/>
      <c r="P155" s="7">
        <v>12.9077196121216</v>
      </c>
      <c r="Q155" s="7">
        <v>0.31288345344364599</v>
      </c>
      <c r="R155" s="7"/>
      <c r="S155" s="7"/>
      <c r="T155" s="7">
        <v>6.35832399129868</v>
      </c>
      <c r="U155" s="7">
        <v>0.231981230899692</v>
      </c>
      <c r="V155" s="7"/>
      <c r="W155" s="7">
        <v>0.38910333532840002</v>
      </c>
      <c r="X155" s="7">
        <v>0.39470191113650799</v>
      </c>
      <c r="Y155" s="7"/>
      <c r="Z155" s="7"/>
      <c r="AA155" s="7">
        <v>14.343811571598099</v>
      </c>
      <c r="AB155" s="7">
        <v>0.39991266094148198</v>
      </c>
      <c r="AC155" s="7">
        <v>0</v>
      </c>
      <c r="AD155" s="7"/>
      <c r="AE155" s="7"/>
      <c r="AF155" s="7">
        <f t="shared" si="54"/>
        <v>35.815202072262835</v>
      </c>
      <c r="AG155" s="7">
        <f t="shared" si="55"/>
        <v>20.702135562896778</v>
      </c>
      <c r="AH155" s="7">
        <f t="shared" si="56"/>
        <v>0.63189389184117395</v>
      </c>
      <c r="AI155" s="7">
        <f t="shared" si="57"/>
        <v>2.7921104507028658</v>
      </c>
      <c r="AJ155" s="7"/>
      <c r="AK155" s="23">
        <f t="shared" ref="AK155" si="70">I155*AI155</f>
        <v>0.29524787321864754</v>
      </c>
      <c r="AL155" s="23">
        <f t="shared" si="58"/>
        <v>1.0359307266752706</v>
      </c>
      <c r="AM155" s="23"/>
      <c r="AN155" s="23"/>
      <c r="AO155" s="23"/>
      <c r="AP155" s="23"/>
      <c r="AQ155" s="23"/>
      <c r="AR155" s="23">
        <f t="shared" si="59"/>
        <v>36.039778823747056</v>
      </c>
      <c r="AS155" s="23">
        <f t="shared" si="60"/>
        <v>0.87360516021200751</v>
      </c>
      <c r="AT155" s="23"/>
      <c r="AU155" s="23"/>
      <c r="AV155" s="23">
        <f t="shared" si="61"/>
        <v>17.7531428650598</v>
      </c>
      <c r="AW155" s="23">
        <f t="shared" si="62"/>
        <v>0.64771721916194458</v>
      </c>
      <c r="AX155" s="23"/>
      <c r="AY155" s="23">
        <f t="shared" si="63"/>
        <v>1.0864194889737673</v>
      </c>
      <c r="AZ155" s="23">
        <f t="shared" si="64"/>
        <v>1.1020513309966378</v>
      </c>
      <c r="BA155" s="23"/>
      <c r="BB155" s="23"/>
      <c r="BC155" s="23">
        <f t="shared" ref="BC155" si="71">AA155*AI155</f>
        <v>40.049506191971751</v>
      </c>
      <c r="BD155" s="23">
        <f t="shared" si="65"/>
        <v>1.1166003199831036</v>
      </c>
      <c r="BE155" s="23"/>
      <c r="BF155" s="23"/>
      <c r="BG155" s="23"/>
      <c r="BH155" s="23">
        <f t="shared" si="66"/>
        <v>100</v>
      </c>
      <c r="BI155" s="23">
        <f t="shared" si="67"/>
        <v>57.802649057031552</v>
      </c>
      <c r="BJ155" s="23">
        <f t="shared" si="68"/>
        <v>1.7643175391450481</v>
      </c>
    </row>
    <row r="156" spans="1:62" s="3" customFormat="1" x14ac:dyDescent="0.2">
      <c r="A156" s="3" t="s">
        <v>11</v>
      </c>
      <c r="B156" s="3">
        <v>86.34</v>
      </c>
      <c r="C156" s="3" t="s">
        <v>140</v>
      </c>
      <c r="D156" s="3" t="s">
        <v>48</v>
      </c>
      <c r="E156" s="7">
        <v>0.46104971118697902</v>
      </c>
      <c r="F156" s="7">
        <v>0.96026008058960599</v>
      </c>
      <c r="G156" s="3" t="s">
        <v>198</v>
      </c>
      <c r="H156" s="3" t="s">
        <v>199</v>
      </c>
      <c r="I156" s="7"/>
      <c r="J156" s="7">
        <v>0.11834210017695999</v>
      </c>
      <c r="K156" s="7"/>
      <c r="L156" s="7"/>
      <c r="M156" s="7"/>
      <c r="N156" s="7"/>
      <c r="O156" s="7"/>
      <c r="P156" s="7">
        <v>3.5851202905178101</v>
      </c>
      <c r="Q156" s="7">
        <v>0.11310263071209201</v>
      </c>
      <c r="R156" s="7"/>
      <c r="S156" s="7"/>
      <c r="T156" s="7">
        <v>30.891901254653899</v>
      </c>
      <c r="U156" s="7">
        <v>0.85288872942328497</v>
      </c>
      <c r="V156" s="7"/>
      <c r="W156" s="7">
        <v>6.0929711908102</v>
      </c>
      <c r="X156" s="7">
        <v>0.53399680182337805</v>
      </c>
      <c r="Y156" s="7"/>
      <c r="Z156" s="7"/>
      <c r="AA156" s="7"/>
      <c r="AB156" s="7">
        <v>0.36986977793276299</v>
      </c>
      <c r="AC156" s="7">
        <v>0</v>
      </c>
      <c r="AD156" s="7"/>
      <c r="AE156" s="7"/>
      <c r="AF156" s="7">
        <f t="shared" si="54"/>
        <v>42.55819277605039</v>
      </c>
      <c r="AG156" s="7">
        <f t="shared" si="55"/>
        <v>30.891901254653899</v>
      </c>
      <c r="AH156" s="7">
        <f t="shared" si="56"/>
        <v>1.2227585073560481</v>
      </c>
      <c r="AI156" s="7">
        <f t="shared" si="57"/>
        <v>2.3497238364001904</v>
      </c>
      <c r="AJ156" s="7"/>
      <c r="AK156" s="23"/>
      <c r="AL156" s="23">
        <f t="shared" si="58"/>
        <v>0.27807125363546209</v>
      </c>
      <c r="AM156" s="23"/>
      <c r="AN156" s="23"/>
      <c r="AO156" s="23"/>
      <c r="AP156" s="23"/>
      <c r="AQ156" s="23"/>
      <c r="AR156" s="23">
        <f t="shared" si="59"/>
        <v>8.4240426029916744</v>
      </c>
      <c r="AS156" s="23">
        <f t="shared" si="60"/>
        <v>0.26575994734377084</v>
      </c>
      <c r="AT156" s="23"/>
      <c r="AU156" s="23"/>
      <c r="AV156" s="23">
        <f t="shared" si="61"/>
        <v>72.587436729781217</v>
      </c>
      <c r="AW156" s="23">
        <f t="shared" si="62"/>
        <v>2.0040529773229649</v>
      </c>
      <c r="AX156" s="23"/>
      <c r="AY156" s="23">
        <f t="shared" si="63"/>
        <v>14.31679964154638</v>
      </c>
      <c r="AZ156" s="23">
        <f t="shared" si="64"/>
        <v>1.25474501380586</v>
      </c>
      <c r="BA156" s="23"/>
      <c r="BB156" s="23"/>
      <c r="BC156" s="23"/>
      <c r="BD156" s="23">
        <f t="shared" si="65"/>
        <v>0.8690918335726584</v>
      </c>
      <c r="BE156" s="23"/>
      <c r="BF156" s="23"/>
      <c r="BG156" s="23"/>
      <c r="BH156" s="23">
        <f t="shared" si="66"/>
        <v>100</v>
      </c>
      <c r="BI156" s="23">
        <f t="shared" si="67"/>
        <v>72.587436729781217</v>
      </c>
      <c r="BJ156" s="23">
        <f t="shared" si="68"/>
        <v>2.8731448108956239</v>
      </c>
    </row>
    <row r="157" spans="1:62" s="3" customFormat="1" x14ac:dyDescent="0.2">
      <c r="A157" s="3" t="s">
        <v>11</v>
      </c>
      <c r="B157" s="3">
        <v>86.34</v>
      </c>
      <c r="C157" s="3" t="s">
        <v>140</v>
      </c>
      <c r="D157" s="3" t="s">
        <v>48</v>
      </c>
      <c r="E157" s="7">
        <v>1.38314913356094</v>
      </c>
      <c r="F157" s="7">
        <v>1.92052016117921</v>
      </c>
      <c r="G157" s="3" t="s">
        <v>198</v>
      </c>
      <c r="H157" s="3" t="s">
        <v>199</v>
      </c>
      <c r="I157" s="7"/>
      <c r="J157" s="7">
        <v>0.14170699287205901</v>
      </c>
      <c r="K157" s="7"/>
      <c r="L157" s="7"/>
      <c r="M157" s="7"/>
      <c r="N157" s="7"/>
      <c r="O157" s="7"/>
      <c r="P157" s="7">
        <v>3.6000620573759101</v>
      </c>
      <c r="Q157" s="7">
        <v>0.10832326952368</v>
      </c>
      <c r="R157" s="7"/>
      <c r="S157" s="7"/>
      <c r="T157" s="7">
        <v>31.092053651809699</v>
      </c>
      <c r="U157" s="7">
        <v>0.82362201064825102</v>
      </c>
      <c r="V157" s="7"/>
      <c r="W157" s="7">
        <v>6.14789575338364</v>
      </c>
      <c r="X157" s="7">
        <v>0.60095321387052503</v>
      </c>
      <c r="Y157" s="7"/>
      <c r="Z157" s="7"/>
      <c r="AA157" s="7"/>
      <c r="AB157" s="7">
        <v>0.36460931878536901</v>
      </c>
      <c r="AC157" s="7">
        <v>0</v>
      </c>
      <c r="AD157" s="7"/>
      <c r="AE157" s="7"/>
      <c r="AF157" s="7">
        <f t="shared" si="54"/>
        <v>42.879226268269136</v>
      </c>
      <c r="AG157" s="7">
        <f t="shared" si="55"/>
        <v>31.092053651809699</v>
      </c>
      <c r="AH157" s="7">
        <f t="shared" si="56"/>
        <v>1.18823132943362</v>
      </c>
      <c r="AI157" s="7">
        <f t="shared" si="57"/>
        <v>2.3321316334945288</v>
      </c>
      <c r="AJ157" s="7"/>
      <c r="AK157" s="23"/>
      <c r="AL157" s="23">
        <f t="shared" si="58"/>
        <v>0.33047936076431256</v>
      </c>
      <c r="AM157" s="23"/>
      <c r="AN157" s="23"/>
      <c r="AO157" s="23"/>
      <c r="AP157" s="23"/>
      <c r="AQ157" s="23"/>
      <c r="AR157" s="23">
        <f t="shared" si="59"/>
        <v>8.3958186065497546</v>
      </c>
      <c r="AS157" s="23">
        <f t="shared" si="60"/>
        <v>0.25262412349972796</v>
      </c>
      <c r="AT157" s="23"/>
      <c r="AU157" s="23"/>
      <c r="AV157" s="23">
        <f t="shared" si="61"/>
        <v>72.510761871694484</v>
      </c>
      <c r="AW157" s="23">
        <f t="shared" si="62"/>
        <v>1.9207949450751538</v>
      </c>
      <c r="AX157" s="23"/>
      <c r="AY157" s="23">
        <f t="shared" si="63"/>
        <v>14.337702165892665</v>
      </c>
      <c r="AZ157" s="23">
        <f t="shared" si="64"/>
        <v>1.4015020003176544</v>
      </c>
      <c r="BA157" s="23"/>
      <c r="BB157" s="23"/>
      <c r="BC157" s="23"/>
      <c r="BD157" s="23">
        <f t="shared" si="65"/>
        <v>0.85031692620624999</v>
      </c>
      <c r="BE157" s="23"/>
      <c r="BF157" s="23"/>
      <c r="BG157" s="23"/>
      <c r="BH157" s="23">
        <f t="shared" si="66"/>
        <v>100.00000000000001</v>
      </c>
      <c r="BI157" s="23">
        <f t="shared" si="67"/>
        <v>72.510761871694484</v>
      </c>
      <c r="BJ157" s="23">
        <f t="shared" si="68"/>
        <v>2.7711118712814038</v>
      </c>
    </row>
    <row r="158" spans="1:62" s="3" customFormat="1" ht="12.75" customHeight="1" x14ac:dyDescent="0.2">
      <c r="A158" s="3" t="s">
        <v>11</v>
      </c>
      <c r="B158" s="3">
        <v>86.34</v>
      </c>
      <c r="C158" s="3" t="s">
        <v>140</v>
      </c>
      <c r="D158" s="3" t="s">
        <v>48</v>
      </c>
      <c r="E158" s="7">
        <v>0.92209942237395703</v>
      </c>
      <c r="F158" s="7">
        <v>1.92052016117921</v>
      </c>
      <c r="G158" s="3" t="s">
        <v>198</v>
      </c>
      <c r="H158" s="3" t="s">
        <v>199</v>
      </c>
      <c r="I158" s="7"/>
      <c r="J158" s="7">
        <v>0.104354729410261</v>
      </c>
      <c r="K158" s="7"/>
      <c r="L158" s="7"/>
      <c r="M158" s="7"/>
      <c r="N158" s="7"/>
      <c r="O158" s="7"/>
      <c r="P158" s="7">
        <v>3.6359518766403198</v>
      </c>
      <c r="Q158" s="7">
        <v>0.101704394910485</v>
      </c>
      <c r="R158" s="7"/>
      <c r="S158" s="7"/>
      <c r="T158" s="7">
        <v>31.005126237869302</v>
      </c>
      <c r="U158" s="7">
        <v>0.81064430996775605</v>
      </c>
      <c r="V158" s="7"/>
      <c r="W158" s="7">
        <v>5.68736456334591</v>
      </c>
      <c r="X158" s="7">
        <v>1.0269494727253901</v>
      </c>
      <c r="Y158" s="7"/>
      <c r="Z158" s="7"/>
      <c r="AA158" s="7"/>
      <c r="AB158" s="7">
        <v>0.34178649075329298</v>
      </c>
      <c r="AC158" s="7">
        <v>0</v>
      </c>
      <c r="AD158" s="7"/>
      <c r="AE158" s="7"/>
      <c r="AF158" s="7">
        <f t="shared" ref="AF158:AF209" si="72">I158+J158+O158+P158+Q158+R158+S158+T158+U158+V158+W158+X158+Y158+Z158+AA158+AB158+AC158+AD158+AE158</f>
        <v>42.71388207562272</v>
      </c>
      <c r="AG158" s="7">
        <f t="shared" ref="AG158:AG209" si="73">R158+S158+T158+Y158+Z158+AA158</f>
        <v>31.005126237869302</v>
      </c>
      <c r="AH158" s="7">
        <f t="shared" ref="AH158:AH209" si="74">U158+AB158</f>
        <v>1.1524308007210491</v>
      </c>
      <c r="AI158" s="7">
        <f t="shared" ref="AI158:AI209" si="75">100/AF158</f>
        <v>2.3411592470793257</v>
      </c>
      <c r="AJ158" s="7"/>
      <c r="AK158" s="23"/>
      <c r="AL158" s="23">
        <f t="shared" ref="AL158:AL209" si="76">J158*AI158</f>
        <v>0.24431103973529339</v>
      </c>
      <c r="AM158" s="23"/>
      <c r="AN158" s="23"/>
      <c r="AO158" s="23"/>
      <c r="AP158" s="23"/>
      <c r="AQ158" s="23"/>
      <c r="AR158" s="23">
        <f t="shared" ref="AR158:AR209" si="77">P158*AI158</f>
        <v>8.512342357931912</v>
      </c>
      <c r="AS158" s="23">
        <f t="shared" ref="AS158:AS207" si="78">Q158*AI158</f>
        <v>0.23810618461328945</v>
      </c>
      <c r="AT158" s="23"/>
      <c r="AU158" s="23"/>
      <c r="AV158" s="23">
        <f t="shared" ref="AV158:AV209" si="79">T158*AI158</f>
        <v>72.587937998649537</v>
      </c>
      <c r="AW158" s="23">
        <f t="shared" ref="AW158:AW209" si="80">U158*AI158</f>
        <v>1.8978474223732513</v>
      </c>
      <c r="AX158" s="23"/>
      <c r="AY158" s="23">
        <f t="shared" ref="AY158:AY209" si="81">W158*AI158</f>
        <v>13.315026138988548</v>
      </c>
      <c r="AZ158" s="23">
        <f t="shared" ref="AZ158:AZ209" si="82">X158*AI158</f>
        <v>2.4042522543542848</v>
      </c>
      <c r="BA158" s="23"/>
      <c r="BB158" s="23"/>
      <c r="BC158" s="23"/>
      <c r="BD158" s="23">
        <f t="shared" ref="BD158:BD209" si="83">AB158*AI158</f>
        <v>0.80017660335386431</v>
      </c>
      <c r="BE158" s="23"/>
      <c r="BF158" s="23"/>
      <c r="BG158" s="23"/>
      <c r="BH158" s="23">
        <f t="shared" ref="BH158:BH209" si="84">AF158*AI158</f>
        <v>99.999999999999986</v>
      </c>
      <c r="BI158" s="23">
        <f t="shared" ref="BI158:BI209" si="85">AG158*AI158</f>
        <v>72.587937998649537</v>
      </c>
      <c r="BJ158" s="23">
        <f t="shared" ref="BJ158:BJ209" si="86">AH158*AI158</f>
        <v>2.6980240257271157</v>
      </c>
    </row>
    <row r="159" spans="1:62" s="3" customFormat="1" x14ac:dyDescent="0.2">
      <c r="A159" s="3" t="s">
        <v>11</v>
      </c>
      <c r="B159" s="3">
        <v>86.34</v>
      </c>
      <c r="C159" s="3" t="s">
        <v>140</v>
      </c>
      <c r="D159" s="3" t="s">
        <v>48</v>
      </c>
      <c r="E159" s="7">
        <v>0.46104971118697902</v>
      </c>
      <c r="F159" s="7">
        <v>0.96026008058960599</v>
      </c>
      <c r="G159" s="3" t="s">
        <v>198</v>
      </c>
      <c r="H159" s="3" t="s">
        <v>199</v>
      </c>
      <c r="I159" s="7"/>
      <c r="J159" s="7">
        <v>8.8135449914261699E-2</v>
      </c>
      <c r="K159" s="7"/>
      <c r="L159" s="7"/>
      <c r="M159" s="7"/>
      <c r="N159" s="7"/>
      <c r="O159" s="7"/>
      <c r="P159" s="7">
        <v>3.5625696182250999</v>
      </c>
      <c r="Q159" s="7"/>
      <c r="R159" s="7"/>
      <c r="S159" s="7"/>
      <c r="T159" s="7">
        <v>30.9495091438293</v>
      </c>
      <c r="U159" s="7">
        <v>0.88639315217733405</v>
      </c>
      <c r="V159" s="7"/>
      <c r="W159" s="7">
        <v>6.2058072537183797</v>
      </c>
      <c r="X159" s="7">
        <v>0.307482876814902</v>
      </c>
      <c r="Y159" s="7"/>
      <c r="Z159" s="7"/>
      <c r="AA159" s="7"/>
      <c r="AB159" s="7">
        <v>0.32019193749874802</v>
      </c>
      <c r="AC159" s="7">
        <v>0</v>
      </c>
      <c r="AD159" s="7"/>
      <c r="AE159" s="7"/>
      <c r="AF159" s="7">
        <f t="shared" si="72"/>
        <v>42.320089432178023</v>
      </c>
      <c r="AG159" s="7">
        <f t="shared" si="73"/>
        <v>30.9495091438293</v>
      </c>
      <c r="AH159" s="7">
        <f t="shared" si="74"/>
        <v>1.2065850896760821</v>
      </c>
      <c r="AI159" s="7">
        <f t="shared" si="75"/>
        <v>2.3629439668424976</v>
      </c>
      <c r="AJ159" s="7"/>
      <c r="AK159" s="23"/>
      <c r="AL159" s="23">
        <f t="shared" si="76"/>
        <v>0.2082591296398538</v>
      </c>
      <c r="AM159" s="23"/>
      <c r="AN159" s="23"/>
      <c r="AO159" s="23"/>
      <c r="AP159" s="23"/>
      <c r="AQ159" s="23"/>
      <c r="AR159" s="23">
        <f t="shared" si="77"/>
        <v>8.4181523858413794</v>
      </c>
      <c r="AS159" s="23"/>
      <c r="AT159" s="23"/>
      <c r="AU159" s="23"/>
      <c r="AV159" s="23">
        <f t="shared" si="79"/>
        <v>73.131955908148157</v>
      </c>
      <c r="AW159" s="23">
        <f t="shared" si="80"/>
        <v>2.0944973511879352</v>
      </c>
      <c r="AX159" s="23"/>
      <c r="AY159" s="23">
        <f t="shared" si="81"/>
        <v>14.663974809561255</v>
      </c>
      <c r="AZ159" s="23">
        <f t="shared" si="82"/>
        <v>0.72656480867714757</v>
      </c>
      <c r="BA159" s="23"/>
      <c r="BB159" s="23"/>
      <c r="BC159" s="23"/>
      <c r="BD159" s="23">
        <f t="shared" si="83"/>
        <v>0.75659560694427674</v>
      </c>
      <c r="BE159" s="23"/>
      <c r="BF159" s="23"/>
      <c r="BG159" s="23"/>
      <c r="BH159" s="23">
        <f t="shared" si="84"/>
        <v>100</v>
      </c>
      <c r="BI159" s="23">
        <f t="shared" si="85"/>
        <v>73.131955908148157</v>
      </c>
      <c r="BJ159" s="23">
        <f t="shared" si="86"/>
        <v>2.8510929581322122</v>
      </c>
    </row>
    <row r="160" spans="1:62" s="3" customFormat="1" x14ac:dyDescent="0.2">
      <c r="A160" s="3" t="s">
        <v>11</v>
      </c>
      <c r="B160" s="3">
        <v>86.34</v>
      </c>
      <c r="C160" s="3" t="s">
        <v>140</v>
      </c>
      <c r="D160" s="3" t="s">
        <v>48</v>
      </c>
      <c r="E160" s="7">
        <v>0.46104971118697902</v>
      </c>
      <c r="F160" s="7">
        <v>0.96026008058960599</v>
      </c>
      <c r="G160" s="3" t="s">
        <v>198</v>
      </c>
      <c r="H160" s="3" t="s">
        <v>199</v>
      </c>
      <c r="I160" s="7"/>
      <c r="J160" s="7">
        <v>0.77170743606984604</v>
      </c>
      <c r="K160" s="7"/>
      <c r="L160" s="7"/>
      <c r="M160" s="7"/>
      <c r="N160" s="7"/>
      <c r="O160" s="7"/>
      <c r="P160" s="7">
        <v>2.0092468708753599</v>
      </c>
      <c r="Q160" s="7">
        <v>0.112329213880003</v>
      </c>
      <c r="R160" s="7"/>
      <c r="S160" s="7"/>
      <c r="T160" s="7">
        <v>19.8016300797462</v>
      </c>
      <c r="U160" s="7">
        <v>0.59770229272544395</v>
      </c>
      <c r="V160" s="7"/>
      <c r="W160" s="7">
        <v>3.46698313951492</v>
      </c>
      <c r="X160" s="7">
        <v>0.46818228438496601</v>
      </c>
      <c r="Y160" s="7"/>
      <c r="Z160" s="7"/>
      <c r="AA160" s="7"/>
      <c r="AB160" s="7">
        <v>0.16777373384684299</v>
      </c>
      <c r="AC160" s="7">
        <v>0</v>
      </c>
      <c r="AD160" s="7"/>
      <c r="AE160" s="7"/>
      <c r="AF160" s="7">
        <f t="shared" si="72"/>
        <v>27.395555051043583</v>
      </c>
      <c r="AG160" s="7">
        <f t="shared" si="73"/>
        <v>19.8016300797462</v>
      </c>
      <c r="AH160" s="7">
        <f t="shared" si="74"/>
        <v>0.76547602657228697</v>
      </c>
      <c r="AI160" s="7">
        <f t="shared" si="75"/>
        <v>3.6502271924653225</v>
      </c>
      <c r="AJ160" s="7"/>
      <c r="AK160" s="23"/>
      <c r="AL160" s="23">
        <f t="shared" si="76"/>
        <v>2.8169074677698465</v>
      </c>
      <c r="AM160" s="23"/>
      <c r="AN160" s="23"/>
      <c r="AO160" s="23"/>
      <c r="AP160" s="23"/>
      <c r="AQ160" s="23"/>
      <c r="AR160" s="23">
        <f t="shared" si="77"/>
        <v>7.3342075644450997</v>
      </c>
      <c r="AS160" s="23">
        <f t="shared" si="78"/>
        <v>0.41002715101304005</v>
      </c>
      <c r="AT160" s="23"/>
      <c r="AU160" s="23"/>
      <c r="AV160" s="23">
        <f t="shared" si="79"/>
        <v>72.280448572228849</v>
      </c>
      <c r="AW160" s="23">
        <f t="shared" si="80"/>
        <v>2.1817491619052838</v>
      </c>
      <c r="AX160" s="23"/>
      <c r="AY160" s="23">
        <f t="shared" si="81"/>
        <v>12.655276131676155</v>
      </c>
      <c r="AZ160" s="23">
        <f t="shared" si="82"/>
        <v>1.7089717054925357</v>
      </c>
      <c r="BA160" s="23"/>
      <c r="BB160" s="23"/>
      <c r="BC160" s="23"/>
      <c r="BD160" s="23">
        <f t="shared" si="83"/>
        <v>0.61241224546918593</v>
      </c>
      <c r="BE160" s="23"/>
      <c r="BF160" s="23"/>
      <c r="BG160" s="23"/>
      <c r="BH160" s="23">
        <f t="shared" si="84"/>
        <v>100</v>
      </c>
      <c r="BI160" s="23">
        <f t="shared" si="85"/>
        <v>72.280448572228849</v>
      </c>
      <c r="BJ160" s="23">
        <f t="shared" si="86"/>
        <v>2.7941614073744696</v>
      </c>
    </row>
    <row r="161" spans="1:62" s="3" customFormat="1" x14ac:dyDescent="0.2">
      <c r="A161" s="3" t="s">
        <v>11</v>
      </c>
      <c r="B161" s="3">
        <v>86.34</v>
      </c>
      <c r="C161" s="3" t="s">
        <v>140</v>
      </c>
      <c r="D161" s="3" t="s">
        <v>48</v>
      </c>
      <c r="E161" s="7">
        <v>1.38314913356094</v>
      </c>
      <c r="F161" s="7">
        <v>2.1471990905493299</v>
      </c>
      <c r="G161" s="3" t="s">
        <v>198</v>
      </c>
      <c r="H161" s="3" t="s">
        <v>199</v>
      </c>
      <c r="I161" s="7"/>
      <c r="J161" s="7">
        <v>0.123404525220394</v>
      </c>
      <c r="K161" s="7"/>
      <c r="L161" s="7"/>
      <c r="M161" s="7"/>
      <c r="N161" s="7"/>
      <c r="O161" s="7"/>
      <c r="P161" s="7">
        <v>3.5681940615177199</v>
      </c>
      <c r="Q161" s="7">
        <v>0.11041370453313</v>
      </c>
      <c r="R161" s="7"/>
      <c r="S161" s="7"/>
      <c r="T161" s="7">
        <v>31.011000275611899</v>
      </c>
      <c r="U161" s="7">
        <v>0.99436938762664795</v>
      </c>
      <c r="V161" s="7"/>
      <c r="W161" s="7">
        <v>6.0978848487138704</v>
      </c>
      <c r="X161" s="7">
        <v>0.58474056422710396</v>
      </c>
      <c r="Y161" s="7"/>
      <c r="Z161" s="7"/>
      <c r="AA161" s="7"/>
      <c r="AB161" s="7">
        <v>0.247957743704319</v>
      </c>
      <c r="AC161" s="7">
        <v>0</v>
      </c>
      <c r="AD161" s="7"/>
      <c r="AE161" s="7"/>
      <c r="AF161" s="7">
        <f t="shared" si="72"/>
        <v>42.737965111155084</v>
      </c>
      <c r="AG161" s="7">
        <f t="shared" si="73"/>
        <v>31.011000275611899</v>
      </c>
      <c r="AH161" s="7">
        <f t="shared" si="74"/>
        <v>1.2423271313309669</v>
      </c>
      <c r="AI161" s="7">
        <f t="shared" si="75"/>
        <v>2.3398399933154255</v>
      </c>
      <c r="AJ161" s="7"/>
      <c r="AK161" s="23"/>
      <c r="AL161" s="23">
        <f t="shared" si="76"/>
        <v>0.28874684346677992</v>
      </c>
      <c r="AM161" s="23"/>
      <c r="AN161" s="23"/>
      <c r="AO161" s="23"/>
      <c r="AP161" s="23"/>
      <c r="AQ161" s="23"/>
      <c r="AR161" s="23">
        <f t="shared" si="77"/>
        <v>8.3490031690497624</v>
      </c>
      <c r="AS161" s="23">
        <f t="shared" si="78"/>
        <v>0.25835040167673023</v>
      </c>
      <c r="AT161" s="23"/>
      <c r="AU161" s="23"/>
      <c r="AV161" s="23">
        <f t="shared" si="79"/>
        <v>72.560778677592396</v>
      </c>
      <c r="AW161" s="23">
        <f t="shared" si="80"/>
        <v>2.3266652612973995</v>
      </c>
      <c r="AX161" s="23"/>
      <c r="AY161" s="23">
        <f t="shared" si="81"/>
        <v>14.268074843652897</v>
      </c>
      <c r="AZ161" s="23">
        <f t="shared" si="82"/>
        <v>1.368199357892405</v>
      </c>
      <c r="BA161" s="23"/>
      <c r="BB161" s="23"/>
      <c r="BC161" s="23"/>
      <c r="BD161" s="23">
        <f t="shared" si="83"/>
        <v>0.58018144537162175</v>
      </c>
      <c r="BE161" s="23"/>
      <c r="BF161" s="23"/>
      <c r="BG161" s="23"/>
      <c r="BH161" s="23">
        <f t="shared" si="84"/>
        <v>100</v>
      </c>
      <c r="BI161" s="23">
        <f t="shared" si="85"/>
        <v>72.560778677592396</v>
      </c>
      <c r="BJ161" s="23">
        <f t="shared" si="86"/>
        <v>2.9068467066690213</v>
      </c>
    </row>
    <row r="162" spans="1:62" s="3" customFormat="1" x14ac:dyDescent="0.2">
      <c r="A162" s="3" t="s">
        <v>11</v>
      </c>
      <c r="B162" s="3">
        <v>86.34</v>
      </c>
      <c r="C162" s="3" t="s">
        <v>140</v>
      </c>
      <c r="D162" s="3" t="s">
        <v>48</v>
      </c>
      <c r="E162" s="7">
        <v>0.92209942237395703</v>
      </c>
      <c r="F162" s="7">
        <v>1.51829903748502</v>
      </c>
      <c r="G162" s="3" t="s">
        <v>198</v>
      </c>
      <c r="H162" s="3" t="s">
        <v>199</v>
      </c>
      <c r="I162" s="7"/>
      <c r="J162" s="7">
        <v>9.3865243252366795E-2</v>
      </c>
      <c r="K162" s="7"/>
      <c r="L162" s="7"/>
      <c r="M162" s="7"/>
      <c r="N162" s="7"/>
      <c r="O162" s="7"/>
      <c r="P162" s="7">
        <v>3.5133343189954802</v>
      </c>
      <c r="Q162" s="7">
        <v>9.8686059936881093E-2</v>
      </c>
      <c r="R162" s="7"/>
      <c r="S162" s="7"/>
      <c r="T162" s="7">
        <v>31.1411023139954</v>
      </c>
      <c r="U162" s="7">
        <v>0.85421632975339901</v>
      </c>
      <c r="V162" s="7"/>
      <c r="W162" s="7">
        <v>6.2741994857788104</v>
      </c>
      <c r="X162" s="7">
        <v>0.43843681924045103</v>
      </c>
      <c r="Y162" s="7"/>
      <c r="Z162" s="7"/>
      <c r="AA162" s="7"/>
      <c r="AB162" s="7">
        <v>0.40961550548672698</v>
      </c>
      <c r="AC162" s="7">
        <v>0</v>
      </c>
      <c r="AD162" s="7"/>
      <c r="AE162" s="7"/>
      <c r="AF162" s="7">
        <f t="shared" si="72"/>
        <v>42.823456076439513</v>
      </c>
      <c r="AG162" s="7">
        <f t="shared" si="73"/>
        <v>31.1411023139954</v>
      </c>
      <c r="AH162" s="7">
        <f t="shared" si="74"/>
        <v>1.2638318352401261</v>
      </c>
      <c r="AI162" s="7">
        <f t="shared" si="75"/>
        <v>2.335168834143158</v>
      </c>
      <c r="AJ162" s="7"/>
      <c r="AK162" s="23"/>
      <c r="AL162" s="23">
        <f t="shared" si="76"/>
        <v>0.21919119065219331</v>
      </c>
      <c r="AM162" s="23"/>
      <c r="AN162" s="23"/>
      <c r="AO162" s="23"/>
      <c r="AP162" s="23"/>
      <c r="AQ162" s="23"/>
      <c r="AR162" s="23">
        <f t="shared" si="77"/>
        <v>8.2042288056438224</v>
      </c>
      <c r="AS162" s="23">
        <f t="shared" si="78"/>
        <v>0.23044861152898843</v>
      </c>
      <c r="AT162" s="23"/>
      <c r="AU162" s="23"/>
      <c r="AV162" s="23">
        <f t="shared" si="79"/>
        <v>72.719731584505439</v>
      </c>
      <c r="AW162" s="23">
        <f t="shared" si="80"/>
        <v>1.9947393508562923</v>
      </c>
      <c r="AX162" s="23"/>
      <c r="AY162" s="23">
        <f t="shared" si="81"/>
        <v>14.651315098387705</v>
      </c>
      <c r="AZ162" s="23">
        <f t="shared" si="82"/>
        <v>1.0238239960311586</v>
      </c>
      <c r="BA162" s="23"/>
      <c r="BB162" s="23"/>
      <c r="BC162" s="23"/>
      <c r="BD162" s="23">
        <f t="shared" si="83"/>
        <v>0.95652136239440055</v>
      </c>
      <c r="BE162" s="23"/>
      <c r="BF162" s="23"/>
      <c r="BG162" s="23"/>
      <c r="BH162" s="23">
        <f t="shared" si="84"/>
        <v>99.999999999999986</v>
      </c>
      <c r="BI162" s="23">
        <f t="shared" si="85"/>
        <v>72.719731584505439</v>
      </c>
      <c r="BJ162" s="23">
        <f t="shared" si="86"/>
        <v>2.9512607132506932</v>
      </c>
    </row>
    <row r="163" spans="1:62" s="3" customFormat="1" x14ac:dyDescent="0.2">
      <c r="A163" s="3" t="s">
        <v>11</v>
      </c>
      <c r="B163" s="3">
        <v>86.34</v>
      </c>
      <c r="C163" s="3" t="s">
        <v>140</v>
      </c>
      <c r="D163" s="3" t="s">
        <v>48</v>
      </c>
      <c r="E163" s="7">
        <v>1.38314913356094</v>
      </c>
      <c r="F163" s="7">
        <v>2.4481911051734899</v>
      </c>
      <c r="G163" s="3" t="s">
        <v>198</v>
      </c>
      <c r="H163" s="3" t="s">
        <v>199</v>
      </c>
      <c r="I163" s="7"/>
      <c r="J163" s="7">
        <v>0.13437874149531101</v>
      </c>
      <c r="K163" s="7"/>
      <c r="L163" s="7"/>
      <c r="M163" s="7"/>
      <c r="N163" s="7"/>
      <c r="O163" s="7"/>
      <c r="P163" s="7">
        <v>3.6527287214994399</v>
      </c>
      <c r="Q163" s="7"/>
      <c r="R163" s="7"/>
      <c r="S163" s="7"/>
      <c r="T163" s="7">
        <v>30.856585502624501</v>
      </c>
      <c r="U163" s="7">
        <v>0.88534448295831703</v>
      </c>
      <c r="V163" s="7"/>
      <c r="W163" s="7">
        <v>6.1111252754926699</v>
      </c>
      <c r="X163" s="7">
        <v>0.59212939813733101</v>
      </c>
      <c r="Y163" s="7"/>
      <c r="Z163" s="7"/>
      <c r="AA163" s="7"/>
      <c r="AB163" s="7">
        <v>0.36150002852082302</v>
      </c>
      <c r="AC163" s="7">
        <v>0</v>
      </c>
      <c r="AD163" s="7"/>
      <c r="AE163" s="7"/>
      <c r="AF163" s="7">
        <f t="shared" si="72"/>
        <v>42.59379215072839</v>
      </c>
      <c r="AG163" s="7">
        <f t="shared" si="73"/>
        <v>30.856585502624501</v>
      </c>
      <c r="AH163" s="7">
        <f t="shared" si="74"/>
        <v>1.24684451147914</v>
      </c>
      <c r="AI163" s="7">
        <f t="shared" si="75"/>
        <v>2.3477599657275388</v>
      </c>
      <c r="AJ163" s="7"/>
      <c r="AK163" s="23"/>
      <c r="AL163" s="23">
        <f t="shared" si="76"/>
        <v>0.31548902952754115</v>
      </c>
      <c r="AM163" s="23"/>
      <c r="AN163" s="23"/>
      <c r="AO163" s="23"/>
      <c r="AP163" s="23"/>
      <c r="AQ163" s="23"/>
      <c r="AR163" s="23">
        <f t="shared" si="77"/>
        <v>8.5757302579995223</v>
      </c>
      <c r="AS163" s="23"/>
      <c r="AT163" s="23"/>
      <c r="AU163" s="23"/>
      <c r="AV163" s="23">
        <f t="shared" si="79"/>
        <v>72.443856122110574</v>
      </c>
      <c r="AW163" s="23">
        <f t="shared" si="80"/>
        <v>2.0785763329672839</v>
      </c>
      <c r="AX163" s="23"/>
      <c r="AY163" s="23">
        <f t="shared" si="81"/>
        <v>14.347455267347367</v>
      </c>
      <c r="AZ163" s="23">
        <f t="shared" si="82"/>
        <v>1.3901776954771683</v>
      </c>
      <c r="BA163" s="23"/>
      <c r="BB163" s="23"/>
      <c r="BC163" s="23"/>
      <c r="BD163" s="23">
        <f t="shared" si="83"/>
        <v>0.84871529457055173</v>
      </c>
      <c r="BE163" s="23"/>
      <c r="BF163" s="23"/>
      <c r="BG163" s="23"/>
      <c r="BH163" s="23">
        <f t="shared" si="84"/>
        <v>100</v>
      </c>
      <c r="BI163" s="23">
        <f t="shared" si="85"/>
        <v>72.443856122110574</v>
      </c>
      <c r="BJ163" s="23">
        <f t="shared" si="86"/>
        <v>2.9272916275378353</v>
      </c>
    </row>
    <row r="164" spans="1:62" s="3" customFormat="1" x14ac:dyDescent="0.2">
      <c r="A164" s="3" t="s">
        <v>11</v>
      </c>
      <c r="B164" s="3">
        <v>86.34</v>
      </c>
      <c r="C164" s="3" t="s">
        <v>140</v>
      </c>
      <c r="D164" s="3" t="s">
        <v>48</v>
      </c>
      <c r="E164" s="7">
        <v>0.46104971118697902</v>
      </c>
      <c r="F164" s="7">
        <v>0.96026008058960599</v>
      </c>
      <c r="G164" s="3" t="s">
        <v>198</v>
      </c>
      <c r="H164" s="3" t="s">
        <v>199</v>
      </c>
      <c r="I164" s="7"/>
      <c r="J164" s="7">
        <v>0.36130875814706098</v>
      </c>
      <c r="K164" s="7"/>
      <c r="L164" s="7"/>
      <c r="M164" s="7"/>
      <c r="N164" s="7"/>
      <c r="O164" s="7"/>
      <c r="P164" s="7">
        <v>3.4562811255454999</v>
      </c>
      <c r="Q164" s="7">
        <v>0.11740642366930799</v>
      </c>
      <c r="R164" s="7"/>
      <c r="S164" s="7"/>
      <c r="T164" s="7">
        <v>29.2168498039246</v>
      </c>
      <c r="U164" s="7">
        <v>1.46106500178576</v>
      </c>
      <c r="V164" s="7"/>
      <c r="W164" s="7">
        <v>5.2902888506650898</v>
      </c>
      <c r="X164" s="7">
        <v>1.2266693636774999</v>
      </c>
      <c r="Y164" s="7"/>
      <c r="Z164" s="7"/>
      <c r="AA164" s="7"/>
      <c r="AB164" s="7">
        <v>0.42747156694531402</v>
      </c>
      <c r="AC164" s="7">
        <v>0</v>
      </c>
      <c r="AD164" s="7"/>
      <c r="AE164" s="7"/>
      <c r="AF164" s="7">
        <f t="shared" si="72"/>
        <v>41.557340894360138</v>
      </c>
      <c r="AG164" s="7">
        <f t="shared" si="73"/>
        <v>29.2168498039246</v>
      </c>
      <c r="AH164" s="7">
        <f t="shared" si="74"/>
        <v>1.888536568731074</v>
      </c>
      <c r="AI164" s="7">
        <f t="shared" si="75"/>
        <v>2.4063137305681481</v>
      </c>
      <c r="AJ164" s="7"/>
      <c r="AK164" s="23"/>
      <c r="AL164" s="23">
        <f t="shared" si="76"/>
        <v>0.86942222570379912</v>
      </c>
      <c r="AM164" s="23"/>
      <c r="AN164" s="23"/>
      <c r="AO164" s="23"/>
      <c r="AP164" s="23"/>
      <c r="AQ164" s="23"/>
      <c r="AR164" s="23">
        <f t="shared" si="77"/>
        <v>8.3168967291036697</v>
      </c>
      <c r="AS164" s="23">
        <f t="shared" si="78"/>
        <v>0.28251668933235702</v>
      </c>
      <c r="AT164" s="23"/>
      <c r="AU164" s="23"/>
      <c r="AV164" s="23">
        <f t="shared" si="79"/>
        <v>70.304906847131065</v>
      </c>
      <c r="AW164" s="23">
        <f t="shared" si="80"/>
        <v>3.5157807750496501</v>
      </c>
      <c r="AX164" s="23"/>
      <c r="AY164" s="23">
        <f t="shared" si="81"/>
        <v>12.730094700026992</v>
      </c>
      <c r="AZ164" s="23">
        <f t="shared" si="82"/>
        <v>2.9517513326844611</v>
      </c>
      <c r="BA164" s="23"/>
      <c r="BB164" s="23"/>
      <c r="BC164" s="23"/>
      <c r="BD164" s="23">
        <f t="shared" si="83"/>
        <v>1.0286307009679905</v>
      </c>
      <c r="BE164" s="23"/>
      <c r="BF164" s="23"/>
      <c r="BG164" s="23"/>
      <c r="BH164" s="23">
        <f t="shared" si="84"/>
        <v>100</v>
      </c>
      <c r="BI164" s="23">
        <f t="shared" si="85"/>
        <v>70.304906847131065</v>
      </c>
      <c r="BJ164" s="23">
        <f t="shared" si="86"/>
        <v>4.5444114760176406</v>
      </c>
    </row>
    <row r="165" spans="1:62" s="3" customFormat="1" x14ac:dyDescent="0.2">
      <c r="A165" s="3" t="s">
        <v>11</v>
      </c>
      <c r="B165" s="3">
        <v>86.34</v>
      </c>
      <c r="C165" s="3" t="s">
        <v>140</v>
      </c>
      <c r="D165" s="3" t="s">
        <v>48</v>
      </c>
      <c r="E165" s="7">
        <v>0.46104971118697902</v>
      </c>
      <c r="F165" s="7">
        <v>0.96026008058960599</v>
      </c>
      <c r="G165" s="3" t="s">
        <v>198</v>
      </c>
      <c r="H165" s="3" t="s">
        <v>199</v>
      </c>
      <c r="I165" s="7"/>
      <c r="J165" s="7">
        <v>0.100726436357945</v>
      </c>
      <c r="K165" s="7"/>
      <c r="L165" s="7"/>
      <c r="M165" s="7"/>
      <c r="N165" s="7"/>
      <c r="O165" s="7"/>
      <c r="P165" s="7">
        <v>3.5482402890920599</v>
      </c>
      <c r="Q165" s="7">
        <v>9.3212048523128005E-2</v>
      </c>
      <c r="R165" s="7"/>
      <c r="S165" s="7"/>
      <c r="T165" s="7">
        <v>30.911490321159398</v>
      </c>
      <c r="U165" s="7">
        <v>0.97701596096158005</v>
      </c>
      <c r="V165" s="7"/>
      <c r="W165" s="7">
        <v>6.1125662177801097</v>
      </c>
      <c r="X165" s="7">
        <v>0.40357736870646499</v>
      </c>
      <c r="Y165" s="7"/>
      <c r="Z165" s="7"/>
      <c r="AA165" s="7"/>
      <c r="AB165" s="7">
        <v>0.33323031384497898</v>
      </c>
      <c r="AC165" s="7">
        <v>0</v>
      </c>
      <c r="AD165" s="7"/>
      <c r="AE165" s="7"/>
      <c r="AF165" s="7">
        <f t="shared" si="72"/>
        <v>42.480058956425665</v>
      </c>
      <c r="AG165" s="7">
        <f t="shared" si="73"/>
        <v>30.911490321159398</v>
      </c>
      <c r="AH165" s="7">
        <f t="shared" si="74"/>
        <v>1.3102462748065591</v>
      </c>
      <c r="AI165" s="7">
        <f t="shared" si="75"/>
        <v>2.3540456971252319</v>
      </c>
      <c r="AJ165" s="7"/>
      <c r="AK165" s="23"/>
      <c r="AL165" s="23">
        <f t="shared" si="76"/>
        <v>0.23711463409517894</v>
      </c>
      <c r="AM165" s="23"/>
      <c r="AN165" s="23"/>
      <c r="AO165" s="23"/>
      <c r="AP165" s="23"/>
      <c r="AQ165" s="23"/>
      <c r="AR165" s="23">
        <f t="shared" si="77"/>
        <v>8.3527197849035524</v>
      </c>
      <c r="AS165" s="23">
        <f t="shared" si="78"/>
        <v>0.2194254217460978</v>
      </c>
      <c r="AT165" s="23"/>
      <c r="AU165" s="23"/>
      <c r="AV165" s="23">
        <f t="shared" si="79"/>
        <v>72.767060782253537</v>
      </c>
      <c r="AW165" s="23">
        <f t="shared" si="80"/>
        <v>2.2999402189242812</v>
      </c>
      <c r="AX165" s="23"/>
      <c r="AY165" s="23">
        <f t="shared" si="81"/>
        <v>14.389260203358321</v>
      </c>
      <c r="AZ165" s="23">
        <f t="shared" si="82"/>
        <v>0.95003956826057712</v>
      </c>
      <c r="BA165" s="23"/>
      <c r="BB165" s="23"/>
      <c r="BC165" s="23"/>
      <c r="BD165" s="23">
        <f t="shared" si="83"/>
        <v>0.78443938645846334</v>
      </c>
      <c r="BE165" s="23"/>
      <c r="BF165" s="23"/>
      <c r="BG165" s="23"/>
      <c r="BH165" s="23">
        <f t="shared" si="84"/>
        <v>100.00000000000001</v>
      </c>
      <c r="BI165" s="23">
        <f t="shared" si="85"/>
        <v>72.767060782253537</v>
      </c>
      <c r="BJ165" s="23">
        <f t="shared" si="86"/>
        <v>3.0843796053827446</v>
      </c>
    </row>
    <row r="166" spans="1:62" s="3" customFormat="1" x14ac:dyDescent="0.2">
      <c r="A166" s="3" t="s">
        <v>11</v>
      </c>
      <c r="B166" s="3">
        <v>86.34</v>
      </c>
      <c r="C166" s="3" t="s">
        <v>140</v>
      </c>
      <c r="D166" s="3" t="s">
        <v>48</v>
      </c>
      <c r="E166" s="7">
        <v>0.46104971118697902</v>
      </c>
      <c r="F166" s="7">
        <v>0.96026008058960599</v>
      </c>
      <c r="G166" s="3" t="s">
        <v>198</v>
      </c>
      <c r="H166" s="3" t="s">
        <v>199</v>
      </c>
      <c r="I166" s="7"/>
      <c r="J166" s="7">
        <v>0.15201008645817601</v>
      </c>
      <c r="K166" s="7"/>
      <c r="L166" s="7"/>
      <c r="M166" s="7"/>
      <c r="N166" s="7"/>
      <c r="O166" s="7"/>
      <c r="P166" s="7">
        <v>3.59850898385048</v>
      </c>
      <c r="Q166" s="7">
        <v>0.11190475197508901</v>
      </c>
      <c r="R166" s="7"/>
      <c r="S166" s="7"/>
      <c r="T166" s="7">
        <v>30.946913361549399</v>
      </c>
      <c r="U166" s="7">
        <v>0.79299863427877404</v>
      </c>
      <c r="V166" s="7"/>
      <c r="W166" s="7">
        <v>6.0662295669317201</v>
      </c>
      <c r="X166" s="7">
        <v>0.54745511151850201</v>
      </c>
      <c r="Y166" s="7"/>
      <c r="Z166" s="7"/>
      <c r="AA166" s="7"/>
      <c r="AB166" s="7">
        <v>0.34129943232983401</v>
      </c>
      <c r="AC166" s="7">
        <v>0</v>
      </c>
      <c r="AD166" s="7"/>
      <c r="AE166" s="7"/>
      <c r="AF166" s="7">
        <f t="shared" si="72"/>
        <v>42.557319928891971</v>
      </c>
      <c r="AG166" s="7">
        <f t="shared" si="73"/>
        <v>30.946913361549399</v>
      </c>
      <c r="AH166" s="7">
        <f t="shared" si="74"/>
        <v>1.134298066608608</v>
      </c>
      <c r="AI166" s="7">
        <f t="shared" si="75"/>
        <v>2.3497720290443023</v>
      </c>
      <c r="AJ166" s="7"/>
      <c r="AK166" s="23"/>
      <c r="AL166" s="23">
        <f t="shared" si="76"/>
        <v>0.35718904929202805</v>
      </c>
      <c r="AM166" s="23"/>
      <c r="AN166" s="23"/>
      <c r="AO166" s="23"/>
      <c r="AP166" s="23"/>
      <c r="AQ166" s="23"/>
      <c r="AR166" s="23">
        <f t="shared" si="77"/>
        <v>8.4556757565164933</v>
      </c>
      <c r="AS166" s="23">
        <f t="shared" si="78"/>
        <v>0.26295065610820428</v>
      </c>
      <c r="AT166" s="23"/>
      <c r="AU166" s="23"/>
      <c r="AV166" s="23">
        <f t="shared" si="79"/>
        <v>72.718191402226154</v>
      </c>
      <c r="AW166" s="23">
        <f t="shared" si="80"/>
        <v>1.8633660098985954</v>
      </c>
      <c r="AX166" s="23"/>
      <c r="AY166" s="23">
        <f t="shared" si="81"/>
        <v>14.254256558137687</v>
      </c>
      <c r="AZ166" s="23">
        <f t="shared" si="82"/>
        <v>1.2863947082035052</v>
      </c>
      <c r="BA166" s="23"/>
      <c r="BB166" s="23"/>
      <c r="BC166" s="23"/>
      <c r="BD166" s="23">
        <f t="shared" si="83"/>
        <v>0.80197585961734263</v>
      </c>
      <c r="BE166" s="23"/>
      <c r="BF166" s="23"/>
      <c r="BG166" s="23"/>
      <c r="BH166" s="23">
        <f t="shared" si="84"/>
        <v>100.00000000000001</v>
      </c>
      <c r="BI166" s="23">
        <f t="shared" si="85"/>
        <v>72.718191402226154</v>
      </c>
      <c r="BJ166" s="23">
        <f t="shared" si="86"/>
        <v>2.6653418695159381</v>
      </c>
    </row>
    <row r="167" spans="1:62" s="3" customFormat="1" x14ac:dyDescent="0.2">
      <c r="A167" s="3" t="s">
        <v>11</v>
      </c>
      <c r="B167" s="3">
        <v>86.34</v>
      </c>
      <c r="C167" s="3" t="s">
        <v>140</v>
      </c>
      <c r="D167" s="3" t="s">
        <v>48</v>
      </c>
      <c r="E167" s="7">
        <v>0.92209942237395703</v>
      </c>
      <c r="F167" s="7">
        <v>1.51829903748502</v>
      </c>
      <c r="G167" s="3" t="s">
        <v>198</v>
      </c>
      <c r="H167" s="3" t="s">
        <v>199</v>
      </c>
      <c r="I167" s="7"/>
      <c r="J167" s="7">
        <v>1.0741342790424799</v>
      </c>
      <c r="K167" s="7"/>
      <c r="L167" s="7"/>
      <c r="M167" s="7"/>
      <c r="N167" s="7"/>
      <c r="O167" s="7"/>
      <c r="P167" s="7">
        <v>2.08422485738993</v>
      </c>
      <c r="Q167" s="7"/>
      <c r="R167" s="7"/>
      <c r="S167" s="7"/>
      <c r="T167" s="7">
        <v>26.560997962951699</v>
      </c>
      <c r="U167" s="7">
        <v>0.95983818173408497</v>
      </c>
      <c r="V167" s="7"/>
      <c r="W167" s="7">
        <v>4.32777367532253</v>
      </c>
      <c r="X167" s="7">
        <v>1.0076013393700101</v>
      </c>
      <c r="Y167" s="7"/>
      <c r="Z167" s="7"/>
      <c r="AA167" s="7"/>
      <c r="AB167" s="7">
        <v>0.29121043626219001</v>
      </c>
      <c r="AC167" s="7">
        <v>0</v>
      </c>
      <c r="AD167" s="7"/>
      <c r="AE167" s="7"/>
      <c r="AF167" s="7">
        <f t="shared" si="72"/>
        <v>36.305780732072925</v>
      </c>
      <c r="AG167" s="7">
        <f t="shared" si="73"/>
        <v>26.560997962951699</v>
      </c>
      <c r="AH167" s="7">
        <f t="shared" si="74"/>
        <v>1.251048617996275</v>
      </c>
      <c r="AI167" s="7">
        <f t="shared" si="75"/>
        <v>2.7543823045143578</v>
      </c>
      <c r="AJ167" s="7"/>
      <c r="AK167" s="23"/>
      <c r="AL167" s="23">
        <f t="shared" si="76"/>
        <v>2.9585764508668944</v>
      </c>
      <c r="AM167" s="23"/>
      <c r="AN167" s="23"/>
      <c r="AO167" s="23"/>
      <c r="AP167" s="23"/>
      <c r="AQ167" s="23"/>
      <c r="AR167" s="23">
        <f t="shared" si="77"/>
        <v>5.7407520658237843</v>
      </c>
      <c r="AS167" s="23"/>
      <c r="AT167" s="23"/>
      <c r="AU167" s="23"/>
      <c r="AV167" s="23">
        <f t="shared" si="79"/>
        <v>73.159142779396063</v>
      </c>
      <c r="AW167" s="23">
        <f t="shared" si="80"/>
        <v>2.6437613029656002</v>
      </c>
      <c r="AX167" s="23"/>
      <c r="AY167" s="23">
        <f t="shared" si="81"/>
        <v>11.920343229251442</v>
      </c>
      <c r="AZ167" s="23">
        <f t="shared" si="82"/>
        <v>2.7753192991657221</v>
      </c>
      <c r="BA167" s="23"/>
      <c r="BB167" s="23"/>
      <c r="BC167" s="23"/>
      <c r="BD167" s="23">
        <f t="shared" si="83"/>
        <v>0.80210487253048246</v>
      </c>
      <c r="BE167" s="23"/>
      <c r="BF167" s="23"/>
      <c r="BG167" s="23"/>
      <c r="BH167" s="23">
        <f t="shared" si="84"/>
        <v>100</v>
      </c>
      <c r="BI167" s="23">
        <f t="shared" si="85"/>
        <v>73.159142779396063</v>
      </c>
      <c r="BJ167" s="23">
        <f t="shared" si="86"/>
        <v>3.4458661754960822</v>
      </c>
    </row>
    <row r="168" spans="1:62" s="3" customFormat="1" x14ac:dyDescent="0.2">
      <c r="A168" s="3" t="s">
        <v>11</v>
      </c>
      <c r="B168" s="3">
        <v>86.34</v>
      </c>
      <c r="C168" s="3" t="s">
        <v>140</v>
      </c>
      <c r="D168" s="3" t="s">
        <v>48</v>
      </c>
      <c r="E168" s="7">
        <v>0.92209942237395703</v>
      </c>
      <c r="F168" s="7">
        <v>1.92052016117921</v>
      </c>
      <c r="G168" s="3" t="s">
        <v>198</v>
      </c>
      <c r="H168" s="3" t="s">
        <v>199</v>
      </c>
      <c r="I168" s="7"/>
      <c r="J168" s="7">
        <v>0.30763994436711101</v>
      </c>
      <c r="K168" s="7"/>
      <c r="L168" s="7"/>
      <c r="M168" s="7"/>
      <c r="N168" s="7"/>
      <c r="O168" s="7"/>
      <c r="P168" s="7">
        <v>3.6080524325370802</v>
      </c>
      <c r="Q168" s="7"/>
      <c r="R168" s="7"/>
      <c r="S168" s="7"/>
      <c r="T168" s="7">
        <v>29.003933072090099</v>
      </c>
      <c r="U168" s="7">
        <v>0.74718710966408297</v>
      </c>
      <c r="V168" s="7"/>
      <c r="W168" s="7">
        <v>4.44321185350418</v>
      </c>
      <c r="X168" s="7">
        <v>1.5869351103901901</v>
      </c>
      <c r="Y168" s="7"/>
      <c r="Z168" s="7"/>
      <c r="AA168" s="7"/>
      <c r="AB168" s="7">
        <v>0.24173224810510899</v>
      </c>
      <c r="AC168" s="7">
        <v>0</v>
      </c>
      <c r="AD168" s="7"/>
      <c r="AE168" s="7"/>
      <c r="AF168" s="7">
        <f t="shared" si="72"/>
        <v>39.938691770657854</v>
      </c>
      <c r="AG168" s="7">
        <f t="shared" si="73"/>
        <v>29.003933072090099</v>
      </c>
      <c r="AH168" s="7">
        <f t="shared" si="74"/>
        <v>0.98891935776919193</v>
      </c>
      <c r="AI168" s="7">
        <f t="shared" si="75"/>
        <v>2.5038376463163967</v>
      </c>
      <c r="AJ168" s="7"/>
      <c r="AK168" s="23"/>
      <c r="AL168" s="23">
        <f t="shared" si="76"/>
        <v>0.77028047421705448</v>
      </c>
      <c r="AM168" s="23"/>
      <c r="AN168" s="23"/>
      <c r="AO168" s="23"/>
      <c r="AP168" s="23"/>
      <c r="AQ168" s="23"/>
      <c r="AR168" s="23">
        <f t="shared" si="77"/>
        <v>9.0339775104697928</v>
      </c>
      <c r="AS168" s="23"/>
      <c r="AT168" s="23"/>
      <c r="AU168" s="23"/>
      <c r="AV168" s="23">
        <f t="shared" si="79"/>
        <v>72.621139517140378</v>
      </c>
      <c r="AW168" s="23">
        <f t="shared" si="80"/>
        <v>1.870835214019269</v>
      </c>
      <c r="AX168" s="23"/>
      <c r="AY168" s="23">
        <f t="shared" si="81"/>
        <v>11.12508110936302</v>
      </c>
      <c r="AZ168" s="23">
        <f t="shared" si="82"/>
        <v>3.9734278716562246</v>
      </c>
      <c r="BA168" s="23"/>
      <c r="BB168" s="23"/>
      <c r="BC168" s="23"/>
      <c r="BD168" s="23">
        <f t="shared" si="83"/>
        <v>0.60525830313426732</v>
      </c>
      <c r="BE168" s="23"/>
      <c r="BF168" s="23"/>
      <c r="BG168" s="23"/>
      <c r="BH168" s="23">
        <f t="shared" si="84"/>
        <v>100</v>
      </c>
      <c r="BI168" s="23">
        <f t="shared" si="85"/>
        <v>72.621139517140378</v>
      </c>
      <c r="BJ168" s="23">
        <f t="shared" si="86"/>
        <v>2.4760935171535361</v>
      </c>
    </row>
    <row r="169" spans="1:62" s="3" customFormat="1" x14ac:dyDescent="0.2">
      <c r="A169" s="3" t="s">
        <v>11</v>
      </c>
      <c r="B169" s="3">
        <v>86.34</v>
      </c>
      <c r="C169" s="3" t="s">
        <v>140</v>
      </c>
      <c r="D169" s="3" t="s">
        <v>48</v>
      </c>
      <c r="E169" s="7">
        <v>0.46104971118697902</v>
      </c>
      <c r="F169" s="7">
        <v>0.96026008058960599</v>
      </c>
      <c r="I169" s="7"/>
      <c r="J169" s="7">
        <v>2.3000705987215002</v>
      </c>
      <c r="K169" s="7"/>
      <c r="L169" s="7"/>
      <c r="M169" s="7"/>
      <c r="N169" s="7"/>
      <c r="O169" s="7"/>
      <c r="P169" s="7">
        <v>0.90742325410246805</v>
      </c>
      <c r="Q169" s="7"/>
      <c r="R169" s="7"/>
      <c r="S169" s="7"/>
      <c r="T169" s="7">
        <v>19.494305551052101</v>
      </c>
      <c r="U169" s="7">
        <v>0.80731250345706895</v>
      </c>
      <c r="V169" s="7"/>
      <c r="W169" s="7">
        <v>2.99540068954229</v>
      </c>
      <c r="X169" s="7">
        <v>0.71256114169955298</v>
      </c>
      <c r="Y169" s="7"/>
      <c r="Z169" s="7"/>
      <c r="AA169" s="7"/>
      <c r="AB169" s="7">
        <v>0</v>
      </c>
      <c r="AC169" s="7">
        <v>0</v>
      </c>
      <c r="AD169" s="7"/>
      <c r="AE169" s="7"/>
      <c r="AF169" s="7">
        <f t="shared" si="72"/>
        <v>27.217073738574982</v>
      </c>
      <c r="AG169" s="7">
        <f t="shared" si="73"/>
        <v>19.494305551052101</v>
      </c>
      <c r="AH169" s="7">
        <f t="shared" si="74"/>
        <v>0.80731250345706895</v>
      </c>
      <c r="AI169" s="7">
        <f t="shared" si="75"/>
        <v>3.6741642749885042</v>
      </c>
      <c r="AJ169" s="7"/>
      <c r="AK169" s="23"/>
      <c r="AL169" s="23">
        <f t="shared" si="76"/>
        <v>8.4508372237739557</v>
      </c>
      <c r="AM169" s="23"/>
      <c r="AN169" s="23"/>
      <c r="AO169" s="23"/>
      <c r="AP169" s="23"/>
      <c r="AQ169" s="23"/>
      <c r="AR169" s="23">
        <f t="shared" si="77"/>
        <v>3.3340221025171037</v>
      </c>
      <c r="AS169" s="23"/>
      <c r="AT169" s="23"/>
      <c r="AU169" s="23"/>
      <c r="AV169" s="23">
        <f t="shared" si="79"/>
        <v>71.625281021385717</v>
      </c>
      <c r="AW169" s="23">
        <f t="shared" si="80"/>
        <v>2.9661987589534959</v>
      </c>
      <c r="AX169" s="23"/>
      <c r="AY169" s="23">
        <f t="shared" si="81"/>
        <v>11.005594202792214</v>
      </c>
      <c r="AZ169" s="23">
        <f t="shared" si="82"/>
        <v>2.618066690577519</v>
      </c>
      <c r="BA169" s="23"/>
      <c r="BB169" s="23"/>
      <c r="BC169" s="23"/>
      <c r="BD169" s="23"/>
      <c r="BE169" s="23"/>
      <c r="BF169" s="23"/>
      <c r="BG169" s="23"/>
      <c r="BH169" s="23">
        <f t="shared" si="84"/>
        <v>100</v>
      </c>
      <c r="BI169" s="23">
        <f t="shared" si="85"/>
        <v>71.625281021385717</v>
      </c>
      <c r="BJ169" s="23">
        <f t="shared" si="86"/>
        <v>2.9661987589534959</v>
      </c>
    </row>
    <row r="170" spans="1:62" s="3" customFormat="1" x14ac:dyDescent="0.2">
      <c r="A170" s="3" t="s">
        <v>11</v>
      </c>
      <c r="B170" s="3">
        <v>86.34</v>
      </c>
      <c r="C170" s="3" t="s">
        <v>140</v>
      </c>
      <c r="D170" s="3" t="s">
        <v>48</v>
      </c>
      <c r="E170" s="7">
        <v>0.46104971118697902</v>
      </c>
      <c r="F170" s="7">
        <v>0.96026008058960599</v>
      </c>
      <c r="I170" s="7">
        <v>1.73789355903864</v>
      </c>
      <c r="J170" s="7">
        <v>1.47905657067895</v>
      </c>
      <c r="K170" s="7"/>
      <c r="L170" s="7"/>
      <c r="M170" s="7"/>
      <c r="N170" s="7"/>
      <c r="O170" s="7"/>
      <c r="P170" s="7">
        <v>5.8149341493845004</v>
      </c>
      <c r="Q170" s="7">
        <v>0.12844876619055901</v>
      </c>
      <c r="R170" s="7"/>
      <c r="S170" s="7"/>
      <c r="T170" s="7">
        <v>28.2732337713242</v>
      </c>
      <c r="U170" s="7">
        <v>0.63917976804077603</v>
      </c>
      <c r="V170" s="7"/>
      <c r="W170" s="7">
        <v>1.87536831945181</v>
      </c>
      <c r="X170" s="7">
        <v>0.21842978894710499</v>
      </c>
      <c r="Y170" s="7"/>
      <c r="Z170" s="7"/>
      <c r="AA170" s="7"/>
      <c r="AB170" s="7">
        <v>0.181635154876858</v>
      </c>
      <c r="AC170" s="7">
        <v>0</v>
      </c>
      <c r="AD170" s="7"/>
      <c r="AE170" s="7"/>
      <c r="AF170" s="7">
        <f t="shared" si="72"/>
        <v>40.348179847933395</v>
      </c>
      <c r="AG170" s="7">
        <f t="shared" si="73"/>
        <v>28.2732337713242</v>
      </c>
      <c r="AH170" s="7">
        <f t="shared" si="74"/>
        <v>0.82081492291763403</v>
      </c>
      <c r="AI170" s="7">
        <f t="shared" si="75"/>
        <v>2.4784265455563523</v>
      </c>
      <c r="AJ170" s="7"/>
      <c r="AK170" s="23">
        <f t="shared" ref="AK170:AK202" si="87">I170*AI170</f>
        <v>4.3072415300727709</v>
      </c>
      <c r="AL170" s="23">
        <f t="shared" si="76"/>
        <v>3.665733067150255</v>
      </c>
      <c r="AM170" s="23"/>
      <c r="AN170" s="23"/>
      <c r="AO170" s="23"/>
      <c r="AP170" s="23"/>
      <c r="AQ170" s="23"/>
      <c r="AR170" s="23">
        <f t="shared" si="77"/>
        <v>14.411887156496693</v>
      </c>
      <c r="AS170" s="23">
        <f t="shared" si="78"/>
        <v>0.31835083187064273</v>
      </c>
      <c r="AT170" s="23"/>
      <c r="AU170" s="23"/>
      <c r="AV170" s="23">
        <f t="shared" si="79"/>
        <v>70.073133107570243</v>
      </c>
      <c r="AW170" s="23">
        <f t="shared" si="80"/>
        <v>1.584160104494811</v>
      </c>
      <c r="AX170" s="23"/>
      <c r="AY170" s="23">
        <f t="shared" si="81"/>
        <v>4.6479626256247712</v>
      </c>
      <c r="AZ170" s="23">
        <f t="shared" si="82"/>
        <v>0.54136218726677654</v>
      </c>
      <c r="BA170" s="23"/>
      <c r="BB170" s="23"/>
      <c r="BC170" s="23"/>
      <c r="BD170" s="23">
        <f t="shared" si="83"/>
        <v>0.45016938945304419</v>
      </c>
      <c r="BE170" s="23"/>
      <c r="BF170" s="23"/>
      <c r="BG170" s="23"/>
      <c r="BH170" s="23">
        <f t="shared" si="84"/>
        <v>99.999999999999986</v>
      </c>
      <c r="BI170" s="23">
        <f t="shared" si="85"/>
        <v>70.073133107570243</v>
      </c>
      <c r="BJ170" s="23">
        <f t="shared" si="86"/>
        <v>2.0343294939478551</v>
      </c>
    </row>
    <row r="171" spans="1:62" s="3" customFormat="1" x14ac:dyDescent="0.2">
      <c r="A171" s="3" t="s">
        <v>11</v>
      </c>
      <c r="B171" s="3">
        <v>86.34</v>
      </c>
      <c r="C171" s="3" t="s">
        <v>140</v>
      </c>
      <c r="D171" s="3" t="s">
        <v>48</v>
      </c>
      <c r="E171" s="7">
        <v>0.46104971118697902</v>
      </c>
      <c r="F171" s="7">
        <v>0.96026008058960599</v>
      </c>
      <c r="G171" s="3" t="s">
        <v>198</v>
      </c>
      <c r="H171" s="3" t="s">
        <v>199</v>
      </c>
      <c r="I171" s="7"/>
      <c r="J171" s="7">
        <v>0.21202717907726801</v>
      </c>
      <c r="K171" s="7"/>
      <c r="L171" s="7"/>
      <c r="M171" s="7"/>
      <c r="N171" s="7"/>
      <c r="O171" s="7"/>
      <c r="P171" s="7">
        <v>3.8354579359293002</v>
      </c>
      <c r="Q171" s="7"/>
      <c r="R171" s="7"/>
      <c r="S171" s="7"/>
      <c r="T171" s="7">
        <v>31.6446423530579</v>
      </c>
      <c r="U171" s="7">
        <v>0.86048236116766896</v>
      </c>
      <c r="V171" s="7"/>
      <c r="W171" s="7">
        <v>6.3126333057880402</v>
      </c>
      <c r="X171" s="7">
        <v>0.50032343715429295</v>
      </c>
      <c r="Y171" s="7"/>
      <c r="Z171" s="7"/>
      <c r="AA171" s="7"/>
      <c r="AB171" s="7">
        <v>0.410969974473119</v>
      </c>
      <c r="AC171" s="7">
        <v>0</v>
      </c>
      <c r="AD171" s="7"/>
      <c r="AE171" s="7"/>
      <c r="AF171" s="7">
        <f t="shared" si="72"/>
        <v>43.776536546647591</v>
      </c>
      <c r="AG171" s="7">
        <f t="shared" si="73"/>
        <v>31.6446423530579</v>
      </c>
      <c r="AH171" s="7">
        <f t="shared" si="74"/>
        <v>1.2714523356407881</v>
      </c>
      <c r="AI171" s="7">
        <f t="shared" si="75"/>
        <v>2.284328726952658</v>
      </c>
      <c r="AJ171" s="7"/>
      <c r="AK171" s="23"/>
      <c r="AL171" s="23">
        <f t="shared" si="76"/>
        <v>0.48433977606093886</v>
      </c>
      <c r="AM171" s="23"/>
      <c r="AN171" s="23"/>
      <c r="AO171" s="23"/>
      <c r="AP171" s="23"/>
      <c r="AQ171" s="23"/>
      <c r="AR171" s="23">
        <f t="shared" si="77"/>
        <v>8.761446744061848</v>
      </c>
      <c r="AS171" s="23"/>
      <c r="AT171" s="23"/>
      <c r="AU171" s="23"/>
      <c r="AV171" s="23">
        <f t="shared" si="79"/>
        <v>72.286765581232913</v>
      </c>
      <c r="AW171" s="23">
        <f t="shared" si="80"/>
        <v>1.9656245766513585</v>
      </c>
      <c r="AX171" s="23"/>
      <c r="AY171" s="23">
        <f t="shared" si="81"/>
        <v>14.420129603129743</v>
      </c>
      <c r="AZ171" s="23">
        <f t="shared" si="82"/>
        <v>1.1429032002592443</v>
      </c>
      <c r="BA171" s="23"/>
      <c r="BB171" s="23"/>
      <c r="BC171" s="23"/>
      <c r="BD171" s="23">
        <f t="shared" si="83"/>
        <v>0.93879051860394624</v>
      </c>
      <c r="BE171" s="23"/>
      <c r="BF171" s="23"/>
      <c r="BG171" s="23"/>
      <c r="BH171" s="23">
        <f t="shared" si="84"/>
        <v>100</v>
      </c>
      <c r="BI171" s="23">
        <f t="shared" si="85"/>
        <v>72.286765581232913</v>
      </c>
      <c r="BJ171" s="23">
        <f t="shared" si="86"/>
        <v>2.9044150952553052</v>
      </c>
    </row>
    <row r="172" spans="1:62" s="3" customFormat="1" x14ac:dyDescent="0.2">
      <c r="A172" s="3" t="s">
        <v>11</v>
      </c>
      <c r="B172" s="3">
        <v>86.34</v>
      </c>
      <c r="C172" s="3" t="s">
        <v>140</v>
      </c>
      <c r="D172" s="3" t="s">
        <v>48</v>
      </c>
      <c r="E172" s="7">
        <v>1.38314913356094</v>
      </c>
      <c r="F172" s="7">
        <v>2.4481911051734899</v>
      </c>
      <c r="G172" s="3" t="s">
        <v>198</v>
      </c>
      <c r="H172" s="3" t="s">
        <v>199</v>
      </c>
      <c r="I172" s="7"/>
      <c r="J172" s="7">
        <v>0.108304806053638</v>
      </c>
      <c r="K172" s="7"/>
      <c r="L172" s="7"/>
      <c r="M172" s="7"/>
      <c r="N172" s="7"/>
      <c r="O172" s="7"/>
      <c r="P172" s="7">
        <v>3.52982021868229</v>
      </c>
      <c r="Q172" s="7"/>
      <c r="R172" s="7"/>
      <c r="S172" s="7"/>
      <c r="T172" s="7">
        <v>30.8732509613037</v>
      </c>
      <c r="U172" s="7">
        <v>0.73064924217760596</v>
      </c>
      <c r="V172" s="7"/>
      <c r="W172" s="7">
        <v>5.8187793940305701</v>
      </c>
      <c r="X172" s="7">
        <v>0.75909309089183796</v>
      </c>
      <c r="Y172" s="7"/>
      <c r="Z172" s="7"/>
      <c r="AA172" s="7"/>
      <c r="AB172" s="7">
        <v>0.33590302336960998</v>
      </c>
      <c r="AC172" s="7">
        <v>0</v>
      </c>
      <c r="AD172" s="7"/>
      <c r="AE172" s="7"/>
      <c r="AF172" s="7">
        <f t="shared" si="72"/>
        <v>42.155800736509256</v>
      </c>
      <c r="AG172" s="7">
        <f t="shared" si="73"/>
        <v>30.8732509613037</v>
      </c>
      <c r="AH172" s="7">
        <f t="shared" si="74"/>
        <v>1.0665522655472159</v>
      </c>
      <c r="AI172" s="7">
        <f t="shared" si="75"/>
        <v>2.3721527821293278</v>
      </c>
      <c r="AJ172" s="7"/>
      <c r="AK172" s="23"/>
      <c r="AL172" s="23">
        <f t="shared" si="76"/>
        <v>0.25691554699811464</v>
      </c>
      <c r="AM172" s="23"/>
      <c r="AN172" s="23"/>
      <c r="AO172" s="23"/>
      <c r="AP172" s="23"/>
      <c r="AQ172" s="23"/>
      <c r="AR172" s="23">
        <f t="shared" si="77"/>
        <v>8.3732728521635469</v>
      </c>
      <c r="AS172" s="23"/>
      <c r="AT172" s="23"/>
      <c r="AU172" s="23"/>
      <c r="AV172" s="23">
        <f t="shared" si="79"/>
        <v>73.236068161233518</v>
      </c>
      <c r="AW172" s="23">
        <f t="shared" si="80"/>
        <v>1.733211632592293</v>
      </c>
      <c r="AX172" s="23"/>
      <c r="AY172" s="23">
        <f t="shared" si="81"/>
        <v>13.803033728146421</v>
      </c>
      <c r="AZ172" s="23">
        <f t="shared" si="82"/>
        <v>1.8006847874542242</v>
      </c>
      <c r="BA172" s="23"/>
      <c r="BB172" s="23"/>
      <c r="BC172" s="23"/>
      <c r="BD172" s="23">
        <f t="shared" si="83"/>
        <v>0.79681329141187296</v>
      </c>
      <c r="BE172" s="23"/>
      <c r="BF172" s="23"/>
      <c r="BG172" s="23"/>
      <c r="BH172" s="23">
        <f t="shared" si="84"/>
        <v>100</v>
      </c>
      <c r="BI172" s="23">
        <f t="shared" si="85"/>
        <v>73.236068161233518</v>
      </c>
      <c r="BJ172" s="23">
        <f t="shared" si="86"/>
        <v>2.5300249240041657</v>
      </c>
    </row>
    <row r="173" spans="1:62" s="3" customFormat="1" x14ac:dyDescent="0.2">
      <c r="A173" s="3" t="s">
        <v>11</v>
      </c>
      <c r="B173" s="3">
        <v>86.34</v>
      </c>
      <c r="C173" s="3" t="s">
        <v>140</v>
      </c>
      <c r="D173" s="3" t="s">
        <v>48</v>
      </c>
      <c r="E173" s="7">
        <v>0.46104971118697902</v>
      </c>
      <c r="F173" s="7">
        <v>0.96026008058960599</v>
      </c>
      <c r="G173" s="3" t="s">
        <v>153</v>
      </c>
      <c r="H173" s="3" t="s">
        <v>154</v>
      </c>
      <c r="I173" s="7"/>
      <c r="J173" s="7">
        <v>0.35852284636348503</v>
      </c>
      <c r="K173" s="7"/>
      <c r="L173" s="7"/>
      <c r="M173" s="7"/>
      <c r="N173" s="7"/>
      <c r="O173" s="7"/>
      <c r="P173" s="7">
        <v>7.6413586735725403</v>
      </c>
      <c r="Q173" s="7">
        <v>0.21270571742206801</v>
      </c>
      <c r="R173" s="7"/>
      <c r="S173" s="7"/>
      <c r="T173" s="7">
        <v>31.6011786460876</v>
      </c>
      <c r="U173" s="7">
        <v>0.68525504320859898</v>
      </c>
      <c r="V173" s="7"/>
      <c r="W173" s="7">
        <v>0.10012116981670301</v>
      </c>
      <c r="X173" s="7">
        <v>0</v>
      </c>
      <c r="Y173" s="7"/>
      <c r="Z173" s="7"/>
      <c r="AA173" s="7"/>
      <c r="AB173" s="7">
        <v>0.357645726762712</v>
      </c>
      <c r="AC173" s="7">
        <v>0</v>
      </c>
      <c r="AD173" s="7"/>
      <c r="AE173" s="7"/>
      <c r="AF173" s="7">
        <f t="shared" si="72"/>
        <v>40.956787823233711</v>
      </c>
      <c r="AG173" s="7">
        <f t="shared" si="73"/>
        <v>31.6011786460876</v>
      </c>
      <c r="AH173" s="7">
        <f t="shared" si="74"/>
        <v>1.0429007699713111</v>
      </c>
      <c r="AI173" s="7">
        <f t="shared" si="75"/>
        <v>2.4415977256710701</v>
      </c>
      <c r="AJ173" s="7"/>
      <c r="AK173" s="23"/>
      <c r="AL173" s="23">
        <f t="shared" si="76"/>
        <v>0.8753685662822035</v>
      </c>
      <c r="AM173" s="23"/>
      <c r="AN173" s="23"/>
      <c r="AO173" s="23"/>
      <c r="AP173" s="23"/>
      <c r="AQ173" s="23"/>
      <c r="AR173" s="23">
        <f t="shared" si="77"/>
        <v>18.657123958431619</v>
      </c>
      <c r="AS173" s="23">
        <f t="shared" si="78"/>
        <v>0.51934179589495455</v>
      </c>
      <c r="AT173" s="23"/>
      <c r="AU173" s="23"/>
      <c r="AV173" s="23">
        <f t="shared" si="79"/>
        <v>77.157365910812672</v>
      </c>
      <c r="AW173" s="23">
        <f t="shared" si="80"/>
        <v>1.6731171550027462</v>
      </c>
      <c r="AX173" s="23"/>
      <c r="AY173" s="23">
        <f t="shared" si="81"/>
        <v>0.24445562051598907</v>
      </c>
      <c r="AZ173" s="23"/>
      <c r="BA173" s="23"/>
      <c r="BB173" s="23"/>
      <c r="BC173" s="23"/>
      <c r="BD173" s="23">
        <f t="shared" si="83"/>
        <v>0.87322699305981466</v>
      </c>
      <c r="BE173" s="23"/>
      <c r="BF173" s="23"/>
      <c r="BG173" s="23"/>
      <c r="BH173" s="23">
        <f t="shared" si="84"/>
        <v>100.00000000000001</v>
      </c>
      <c r="BI173" s="23">
        <f t="shared" si="85"/>
        <v>77.157365910812672</v>
      </c>
      <c r="BJ173" s="23">
        <f t="shared" si="86"/>
        <v>2.5463441480625613</v>
      </c>
    </row>
    <row r="174" spans="1:62" s="3" customFormat="1" x14ac:dyDescent="0.2">
      <c r="A174" s="3" t="s">
        <v>11</v>
      </c>
      <c r="B174" s="3">
        <v>86.34</v>
      </c>
      <c r="C174" s="3" t="s">
        <v>140</v>
      </c>
      <c r="D174" s="3" t="s">
        <v>48</v>
      </c>
      <c r="E174" s="7">
        <v>0.46104971118697902</v>
      </c>
      <c r="F174" s="7">
        <v>0.96026008058960599</v>
      </c>
      <c r="G174" s="3" t="s">
        <v>158</v>
      </c>
      <c r="H174" s="3" t="s">
        <v>184</v>
      </c>
      <c r="I174" s="7"/>
      <c r="J174" s="7">
        <v>1.7208131030201901</v>
      </c>
      <c r="K174" s="7"/>
      <c r="L174" s="7"/>
      <c r="M174" s="7"/>
      <c r="N174" s="7"/>
      <c r="O174" s="7"/>
      <c r="P174" s="7">
        <v>0.42455922812223401</v>
      </c>
      <c r="Q174" s="7"/>
      <c r="R174" s="7"/>
      <c r="S174" s="7"/>
      <c r="T174" s="7">
        <v>11.8165522813797</v>
      </c>
      <c r="U174" s="7">
        <v>0.51829675212502502</v>
      </c>
      <c r="V174" s="7"/>
      <c r="W174" s="7">
        <v>1.79662499576807</v>
      </c>
      <c r="X174" s="7">
        <v>0.335060199722648</v>
      </c>
      <c r="Y174" s="7"/>
      <c r="Z174" s="7"/>
      <c r="AA174" s="7"/>
      <c r="AB174" s="7">
        <v>0</v>
      </c>
      <c r="AC174" s="7">
        <v>0</v>
      </c>
      <c r="AD174" s="7"/>
      <c r="AE174" s="7"/>
      <c r="AF174" s="7">
        <f t="shared" si="72"/>
        <v>16.611906560137864</v>
      </c>
      <c r="AG174" s="7">
        <f t="shared" si="73"/>
        <v>11.8165522813797</v>
      </c>
      <c r="AH174" s="7">
        <f t="shared" si="74"/>
        <v>0.51829675212502502</v>
      </c>
      <c r="AI174" s="7">
        <f t="shared" si="75"/>
        <v>6.0197786231209145</v>
      </c>
      <c r="AJ174" s="7"/>
      <c r="AK174" s="23"/>
      <c r="AL174" s="23">
        <f t="shared" si="76"/>
        <v>10.358913931947308</v>
      </c>
      <c r="AM174" s="23"/>
      <c r="AN174" s="23"/>
      <c r="AO174" s="23"/>
      <c r="AP174" s="23"/>
      <c r="AQ174" s="23"/>
      <c r="AR174" s="23">
        <f t="shared" si="77"/>
        <v>2.5557525656989402</v>
      </c>
      <c r="AS174" s="23"/>
      <c r="AT174" s="23"/>
      <c r="AU174" s="23"/>
      <c r="AV174" s="23">
        <f t="shared" si="79"/>
        <v>71.133028822440195</v>
      </c>
      <c r="AW174" s="23">
        <f t="shared" si="80"/>
        <v>3.1200317088752252</v>
      </c>
      <c r="AX174" s="23"/>
      <c r="AY174" s="23">
        <f t="shared" si="81"/>
        <v>10.815284743289331</v>
      </c>
      <c r="AZ174" s="23">
        <f t="shared" si="82"/>
        <v>2.0169882277490205</v>
      </c>
      <c r="BA174" s="23"/>
      <c r="BB174" s="23"/>
      <c r="BC174" s="23"/>
      <c r="BD174" s="23"/>
      <c r="BE174" s="23"/>
      <c r="BF174" s="23"/>
      <c r="BG174" s="23"/>
      <c r="BH174" s="23">
        <f t="shared" si="84"/>
        <v>100</v>
      </c>
      <c r="BI174" s="23">
        <f t="shared" si="85"/>
        <v>71.133028822440195</v>
      </c>
      <c r="BJ174" s="23">
        <f t="shared" si="86"/>
        <v>3.1200317088752252</v>
      </c>
    </row>
    <row r="175" spans="1:62" s="3" customFormat="1" x14ac:dyDescent="0.2">
      <c r="A175" s="3" t="s">
        <v>11</v>
      </c>
      <c r="B175" s="3">
        <v>86.34</v>
      </c>
      <c r="C175" s="3" t="s">
        <v>140</v>
      </c>
      <c r="D175" s="3" t="s">
        <v>48</v>
      </c>
      <c r="E175" s="7">
        <v>0.92209942237395703</v>
      </c>
      <c r="F175" s="7">
        <v>1.92052016117921</v>
      </c>
      <c r="I175" s="7"/>
      <c r="J175" s="7">
        <v>2.1322930231690398</v>
      </c>
      <c r="K175" s="7"/>
      <c r="L175" s="7"/>
      <c r="M175" s="7"/>
      <c r="N175" s="7"/>
      <c r="O175" s="7"/>
      <c r="P175" s="7">
        <v>0.54854345507919799</v>
      </c>
      <c r="Q175" s="7"/>
      <c r="R175" s="7"/>
      <c r="S175" s="7"/>
      <c r="T175" s="7">
        <v>14.4946739077568</v>
      </c>
      <c r="U175" s="7">
        <v>0</v>
      </c>
      <c r="V175" s="7"/>
      <c r="W175" s="7">
        <v>2.1171774715185201</v>
      </c>
      <c r="X175" s="7">
        <v>0.46931267715990499</v>
      </c>
      <c r="Y175" s="7"/>
      <c r="Z175" s="7"/>
      <c r="AA175" s="7"/>
      <c r="AB175" s="7">
        <v>0.132805097382516</v>
      </c>
      <c r="AC175" s="7">
        <v>0</v>
      </c>
      <c r="AD175" s="7"/>
      <c r="AE175" s="7"/>
      <c r="AF175" s="7">
        <f t="shared" si="72"/>
        <v>19.894805632065978</v>
      </c>
      <c r="AG175" s="7">
        <f t="shared" si="73"/>
        <v>14.4946739077568</v>
      </c>
      <c r="AH175" s="7">
        <f t="shared" si="74"/>
        <v>0.132805097382516</v>
      </c>
      <c r="AI175" s="7">
        <f t="shared" si="75"/>
        <v>5.0264376465594802</v>
      </c>
      <c r="AJ175" s="7"/>
      <c r="AK175" s="23"/>
      <c r="AL175" s="23">
        <f t="shared" si="76"/>
        <v>10.717837925152988</v>
      </c>
      <c r="AM175" s="23"/>
      <c r="AN175" s="23"/>
      <c r="AO175" s="23"/>
      <c r="AP175" s="23"/>
      <c r="AQ175" s="23"/>
      <c r="AR175" s="23">
        <f t="shared" si="77"/>
        <v>2.75721947338389</v>
      </c>
      <c r="AS175" s="23"/>
      <c r="AT175" s="23"/>
      <c r="AU175" s="23"/>
      <c r="AV175" s="23">
        <f t="shared" si="79"/>
        <v>72.856574604552193</v>
      </c>
      <c r="AW175" s="23">
        <f t="shared" si="80"/>
        <v>0</v>
      </c>
      <c r="AX175" s="23"/>
      <c r="AY175" s="23">
        <f t="shared" si="81"/>
        <v>10.641860547288301</v>
      </c>
      <c r="AZ175" s="23">
        <f t="shared" si="82"/>
        <v>2.3589709084841619</v>
      </c>
      <c r="BA175" s="23"/>
      <c r="BB175" s="23"/>
      <c r="BC175" s="23"/>
      <c r="BD175" s="23">
        <f t="shared" si="83"/>
        <v>0.66753654113847627</v>
      </c>
      <c r="BE175" s="23"/>
      <c r="BF175" s="23"/>
      <c r="BG175" s="23"/>
      <c r="BH175" s="23">
        <f t="shared" si="84"/>
        <v>100.00000000000001</v>
      </c>
      <c r="BI175" s="23">
        <f t="shared" si="85"/>
        <v>72.856574604552193</v>
      </c>
      <c r="BJ175" s="23">
        <f t="shared" si="86"/>
        <v>0.66753654113847627</v>
      </c>
    </row>
    <row r="176" spans="1:62" s="3" customFormat="1" x14ac:dyDescent="0.2">
      <c r="A176" s="3" t="s">
        <v>11</v>
      </c>
      <c r="B176" s="3">
        <v>86.34</v>
      </c>
      <c r="C176" s="3" t="s">
        <v>140</v>
      </c>
      <c r="D176" s="3" t="s">
        <v>48</v>
      </c>
      <c r="E176" s="7">
        <v>0.46104971118697902</v>
      </c>
      <c r="F176" s="7">
        <v>0.96026008058960599</v>
      </c>
      <c r="G176" s="3" t="s">
        <v>198</v>
      </c>
      <c r="H176" s="3" t="s">
        <v>199</v>
      </c>
      <c r="I176" s="7"/>
      <c r="J176" s="7">
        <v>0.117605715058744</v>
      </c>
      <c r="K176" s="7"/>
      <c r="L176" s="7"/>
      <c r="M176" s="7"/>
      <c r="N176" s="7"/>
      <c r="O176" s="7"/>
      <c r="P176" s="7">
        <v>3.57170738279819</v>
      </c>
      <c r="Q176" s="7">
        <v>0.114286690950394</v>
      </c>
      <c r="R176" s="7"/>
      <c r="S176" s="7"/>
      <c r="T176" s="7">
        <v>31.266340613365202</v>
      </c>
      <c r="U176" s="7">
        <v>0.83480430766940095</v>
      </c>
      <c r="V176" s="7"/>
      <c r="W176" s="7">
        <v>6.1605013906955701</v>
      </c>
      <c r="X176" s="7">
        <v>0.58693792670965195</v>
      </c>
      <c r="Y176" s="7"/>
      <c r="Z176" s="7"/>
      <c r="AA176" s="7"/>
      <c r="AB176" s="7">
        <v>0.36304006353020701</v>
      </c>
      <c r="AC176" s="7">
        <v>0</v>
      </c>
      <c r="AD176" s="7"/>
      <c r="AE176" s="7"/>
      <c r="AF176" s="7">
        <f t="shared" si="72"/>
        <v>43.015224090777359</v>
      </c>
      <c r="AG176" s="7">
        <f t="shared" si="73"/>
        <v>31.266340613365202</v>
      </c>
      <c r="AH176" s="7">
        <f t="shared" si="74"/>
        <v>1.1978443711996078</v>
      </c>
      <c r="AI176" s="7">
        <f t="shared" si="75"/>
        <v>2.3247583178682176</v>
      </c>
      <c r="AJ176" s="7"/>
      <c r="AK176" s="23"/>
      <c r="AL176" s="23">
        <f t="shared" si="76"/>
        <v>0.27340486431165462</v>
      </c>
      <c r="AM176" s="23"/>
      <c r="AN176" s="23"/>
      <c r="AO176" s="23"/>
      <c r="AP176" s="23"/>
      <c r="AQ176" s="23"/>
      <c r="AR176" s="23">
        <f t="shared" si="77"/>
        <v>8.3033564471514136</v>
      </c>
      <c r="AS176" s="23">
        <f t="shared" si="78"/>
        <v>0.26568893540856281</v>
      </c>
      <c r="AT176" s="23"/>
      <c r="AU176" s="23"/>
      <c r="AV176" s="23">
        <f t="shared" si="79"/>
        <v>72.686685410221628</v>
      </c>
      <c r="AW176" s="23">
        <f t="shared" si="80"/>
        <v>1.9407182580466587</v>
      </c>
      <c r="AX176" s="23"/>
      <c r="AY176" s="23">
        <f t="shared" si="81"/>
        <v>14.32167685025825</v>
      </c>
      <c r="AZ176" s="23">
        <f t="shared" si="82"/>
        <v>1.3644888271905897</v>
      </c>
      <c r="BA176" s="23"/>
      <c r="BB176" s="23"/>
      <c r="BC176" s="23"/>
      <c r="BD176" s="23">
        <f t="shared" si="83"/>
        <v>0.84398040741125491</v>
      </c>
      <c r="BE176" s="23"/>
      <c r="BF176" s="23"/>
      <c r="BG176" s="23"/>
      <c r="BH176" s="23">
        <f t="shared" si="84"/>
        <v>100</v>
      </c>
      <c r="BI176" s="23">
        <f t="shared" si="85"/>
        <v>72.686685410221628</v>
      </c>
      <c r="BJ176" s="23">
        <f t="shared" si="86"/>
        <v>2.7846986654579133</v>
      </c>
    </row>
    <row r="177" spans="1:62" s="3" customFormat="1" x14ac:dyDescent="0.2">
      <c r="A177" s="3" t="s">
        <v>11</v>
      </c>
      <c r="B177" s="3">
        <v>86.34</v>
      </c>
      <c r="C177" s="3" t="s">
        <v>140</v>
      </c>
      <c r="D177" s="3" t="s">
        <v>48</v>
      </c>
      <c r="E177" s="7">
        <v>0.92209942237395703</v>
      </c>
      <c r="F177" s="7">
        <v>1.51829903748502</v>
      </c>
      <c r="G177" s="3" t="s">
        <v>198</v>
      </c>
      <c r="H177" s="3" t="s">
        <v>199</v>
      </c>
      <c r="I177" s="7"/>
      <c r="J177" s="7">
        <v>0.132990826386958</v>
      </c>
      <c r="K177" s="7"/>
      <c r="L177" s="7"/>
      <c r="M177" s="7"/>
      <c r="N177" s="7"/>
      <c r="O177" s="7"/>
      <c r="P177" s="7">
        <v>3.7783686071634301</v>
      </c>
      <c r="Q177" s="7">
        <v>0.123946496751159</v>
      </c>
      <c r="R177" s="7"/>
      <c r="S177" s="7"/>
      <c r="T177" s="7">
        <v>31.380498409271201</v>
      </c>
      <c r="U177" s="7">
        <v>1.45592493936419</v>
      </c>
      <c r="V177" s="7"/>
      <c r="W177" s="7">
        <v>5.6049160659313202</v>
      </c>
      <c r="X177" s="7">
        <v>1.3331664726138099</v>
      </c>
      <c r="Y177" s="7"/>
      <c r="Z177" s="7"/>
      <c r="AA177" s="7"/>
      <c r="AB177" s="7">
        <v>0.32499493099749099</v>
      </c>
      <c r="AC177" s="7">
        <v>0</v>
      </c>
      <c r="AD177" s="7"/>
      <c r="AE177" s="7"/>
      <c r="AF177" s="7">
        <f t="shared" si="72"/>
        <v>44.134806748479555</v>
      </c>
      <c r="AG177" s="7">
        <f t="shared" si="73"/>
        <v>31.380498409271201</v>
      </c>
      <c r="AH177" s="7">
        <f t="shared" si="74"/>
        <v>1.7809198703616809</v>
      </c>
      <c r="AI177" s="7">
        <f t="shared" si="75"/>
        <v>2.2657853827227874</v>
      </c>
      <c r="AJ177" s="7"/>
      <c r="AK177" s="23"/>
      <c r="AL177" s="23">
        <f t="shared" si="76"/>
        <v>0.30132867046379341</v>
      </c>
      <c r="AM177" s="23"/>
      <c r="AN177" s="23"/>
      <c r="AO177" s="23"/>
      <c r="AP177" s="23"/>
      <c r="AQ177" s="23"/>
      <c r="AR177" s="23">
        <f t="shared" si="77"/>
        <v>8.5609723606495578</v>
      </c>
      <c r="AS177" s="23">
        <f t="shared" si="78"/>
        <v>0.28083616057847349</v>
      </c>
      <c r="AT177" s="23"/>
      <c r="AU177" s="23"/>
      <c r="AV177" s="23">
        <f t="shared" si="79"/>
        <v>71.101474598282365</v>
      </c>
      <c r="AW177" s="23">
        <f t="shared" si="80"/>
        <v>3.2988134459529421</v>
      </c>
      <c r="AX177" s="23"/>
      <c r="AY177" s="23">
        <f t="shared" si="81"/>
        <v>12.699536893575296</v>
      </c>
      <c r="AZ177" s="23">
        <f t="shared" si="82"/>
        <v>3.0206691063844699</v>
      </c>
      <c r="BA177" s="23"/>
      <c r="BB177" s="23"/>
      <c r="BC177" s="23"/>
      <c r="BD177" s="23">
        <f t="shared" si="83"/>
        <v>0.73636876411311603</v>
      </c>
      <c r="BE177" s="23"/>
      <c r="BF177" s="23"/>
      <c r="BG177" s="23"/>
      <c r="BH177" s="23">
        <f t="shared" si="84"/>
        <v>100.00000000000001</v>
      </c>
      <c r="BI177" s="23">
        <f t="shared" si="85"/>
        <v>71.101474598282365</v>
      </c>
      <c r="BJ177" s="23">
        <f t="shared" si="86"/>
        <v>4.0351822100660577</v>
      </c>
    </row>
    <row r="178" spans="1:62" s="3" customFormat="1" x14ac:dyDescent="0.2">
      <c r="A178" s="3" t="s">
        <v>11</v>
      </c>
      <c r="B178" s="3">
        <v>86.34</v>
      </c>
      <c r="C178" s="3" t="s">
        <v>140</v>
      </c>
      <c r="D178" s="3" t="s">
        <v>48</v>
      </c>
      <c r="E178" s="7">
        <v>1.38314913356094</v>
      </c>
      <c r="F178" s="7">
        <v>2.1471990905493299</v>
      </c>
      <c r="G178" s="3" t="s">
        <v>198</v>
      </c>
      <c r="H178" s="3" t="s">
        <v>199</v>
      </c>
      <c r="I178" s="7"/>
      <c r="J178" s="7">
        <v>0.15667036641389101</v>
      </c>
      <c r="K178" s="7"/>
      <c r="L178" s="7"/>
      <c r="M178" s="7"/>
      <c r="N178" s="7"/>
      <c r="O178" s="7"/>
      <c r="P178" s="7">
        <v>3.6869566887617098</v>
      </c>
      <c r="Q178" s="7">
        <v>0.10788214858621401</v>
      </c>
      <c r="R178" s="7"/>
      <c r="S178" s="7"/>
      <c r="T178" s="7">
        <v>30.832803249359099</v>
      </c>
      <c r="U178" s="7">
        <v>1.28116477280855</v>
      </c>
      <c r="V178" s="7"/>
      <c r="W178" s="7">
        <v>5.5987041443586296</v>
      </c>
      <c r="X178" s="7">
        <v>1.1403897777199701</v>
      </c>
      <c r="Y178" s="7"/>
      <c r="Z178" s="7"/>
      <c r="AA178" s="7"/>
      <c r="AB178" s="7">
        <v>0.35663794260472098</v>
      </c>
      <c r="AC178" s="7">
        <v>0</v>
      </c>
      <c r="AD178" s="7"/>
      <c r="AE178" s="7"/>
      <c r="AF178" s="7">
        <f t="shared" si="72"/>
        <v>43.161209090612779</v>
      </c>
      <c r="AG178" s="7">
        <f t="shared" si="73"/>
        <v>30.832803249359099</v>
      </c>
      <c r="AH178" s="7">
        <f t="shared" si="74"/>
        <v>1.637802715413271</v>
      </c>
      <c r="AI178" s="7">
        <f t="shared" si="75"/>
        <v>2.3168952424400273</v>
      </c>
      <c r="AJ178" s="7"/>
      <c r="AK178" s="23"/>
      <c r="AL178" s="23">
        <f t="shared" si="76"/>
        <v>0.36298882657567993</v>
      </c>
      <c r="AM178" s="23"/>
      <c r="AN178" s="23"/>
      <c r="AO178" s="23"/>
      <c r="AP178" s="23"/>
      <c r="AQ178" s="23"/>
      <c r="AR178" s="23">
        <f t="shared" si="77"/>
        <v>8.5422924112744418</v>
      </c>
      <c r="AS178" s="23">
        <f t="shared" si="78"/>
        <v>0.24995163680360735</v>
      </c>
      <c r="AT178" s="23"/>
      <c r="AU178" s="23"/>
      <c r="AV178" s="23">
        <f t="shared" si="79"/>
        <v>71.436375159529518</v>
      </c>
      <c r="AW178" s="23">
        <f t="shared" si="80"/>
        <v>2.9683245669018881</v>
      </c>
      <c r="AX178" s="23"/>
      <c r="AY178" s="23">
        <f t="shared" si="81"/>
        <v>12.971610995893773</v>
      </c>
      <c r="AZ178" s="23">
        <f t="shared" si="82"/>
        <v>2.6421636505266388</v>
      </c>
      <c r="BA178" s="23"/>
      <c r="BB178" s="23"/>
      <c r="BC178" s="23"/>
      <c r="BD178" s="23">
        <f t="shared" si="83"/>
        <v>0.82629275249447753</v>
      </c>
      <c r="BE178" s="23"/>
      <c r="BF178" s="23"/>
      <c r="BG178" s="23"/>
      <c r="BH178" s="23">
        <f t="shared" si="84"/>
        <v>100</v>
      </c>
      <c r="BI178" s="23">
        <f t="shared" si="85"/>
        <v>71.436375159529518</v>
      </c>
      <c r="BJ178" s="23">
        <f t="shared" si="86"/>
        <v>3.7946173193963655</v>
      </c>
    </row>
    <row r="179" spans="1:62" s="3" customFormat="1" x14ac:dyDescent="0.2">
      <c r="A179" s="3" t="s">
        <v>11</v>
      </c>
      <c r="B179" s="3">
        <v>86.34</v>
      </c>
      <c r="C179" s="3" t="s">
        <v>140</v>
      </c>
      <c r="D179" s="3" t="s">
        <v>48</v>
      </c>
      <c r="E179" s="7">
        <v>1.38314913356094</v>
      </c>
      <c r="F179" s="7">
        <v>2.4481911051734899</v>
      </c>
      <c r="G179" s="3" t="s">
        <v>198</v>
      </c>
      <c r="H179" s="3" t="s">
        <v>199</v>
      </c>
      <c r="I179" s="7"/>
      <c r="J179" s="7">
        <v>0.44058882631361501</v>
      </c>
      <c r="K179" s="7"/>
      <c r="L179" s="7"/>
      <c r="M179" s="7"/>
      <c r="N179" s="7"/>
      <c r="O179" s="7"/>
      <c r="P179" s="7">
        <v>2.9328729957342099</v>
      </c>
      <c r="Q179" s="7"/>
      <c r="R179" s="7"/>
      <c r="S179" s="7"/>
      <c r="T179" s="7">
        <v>28.385731577873202</v>
      </c>
      <c r="U179" s="7">
        <v>0.85272584110498395</v>
      </c>
      <c r="V179" s="7"/>
      <c r="W179" s="7">
        <v>5.2830621600151098</v>
      </c>
      <c r="X179" s="7">
        <v>0.74484786018729199</v>
      </c>
      <c r="Y179" s="7"/>
      <c r="Z179" s="7"/>
      <c r="AA179" s="7"/>
      <c r="AB179" s="7">
        <v>0.29435204342007598</v>
      </c>
      <c r="AC179" s="7">
        <v>0</v>
      </c>
      <c r="AD179" s="7"/>
      <c r="AE179" s="7"/>
      <c r="AF179" s="7">
        <f t="shared" si="72"/>
        <v>38.93418130464849</v>
      </c>
      <c r="AG179" s="7">
        <f t="shared" si="73"/>
        <v>28.385731577873202</v>
      </c>
      <c r="AH179" s="7">
        <f t="shared" si="74"/>
        <v>1.14707788452506</v>
      </c>
      <c r="AI179" s="7">
        <f t="shared" si="75"/>
        <v>2.5684372099037986</v>
      </c>
      <c r="AJ179" s="7"/>
      <c r="AK179" s="23"/>
      <c r="AL179" s="23">
        <f t="shared" si="76"/>
        <v>1.1316247357717306</v>
      </c>
      <c r="AM179" s="23"/>
      <c r="AN179" s="23"/>
      <c r="AO179" s="23"/>
      <c r="AP179" s="23"/>
      <c r="AQ179" s="23"/>
      <c r="AR179" s="23">
        <f t="shared" si="77"/>
        <v>7.5329001341657698</v>
      </c>
      <c r="AS179" s="23"/>
      <c r="AT179" s="23"/>
      <c r="AU179" s="23"/>
      <c r="AV179" s="23">
        <f t="shared" si="79"/>
        <v>72.906969214950792</v>
      </c>
      <c r="AW179" s="23">
        <f t="shared" si="80"/>
        <v>2.1901727801405548</v>
      </c>
      <c r="AX179" s="23"/>
      <c r="AY179" s="23">
        <f t="shared" si="81"/>
        <v>13.569213434017545</v>
      </c>
      <c r="AZ179" s="23">
        <f t="shared" si="82"/>
        <v>1.9130949598222629</v>
      </c>
      <c r="BA179" s="23"/>
      <c r="BB179" s="23"/>
      <c r="BC179" s="23"/>
      <c r="BD179" s="23">
        <f t="shared" si="83"/>
        <v>0.75602474113134177</v>
      </c>
      <c r="BE179" s="23"/>
      <c r="BF179" s="23"/>
      <c r="BG179" s="23"/>
      <c r="BH179" s="23">
        <f t="shared" si="84"/>
        <v>100</v>
      </c>
      <c r="BI179" s="23">
        <f t="shared" si="85"/>
        <v>72.906969214950792</v>
      </c>
      <c r="BJ179" s="23">
        <f t="shared" si="86"/>
        <v>2.9461975212718969</v>
      </c>
    </row>
    <row r="180" spans="1:62" s="3" customFormat="1" x14ac:dyDescent="0.2">
      <c r="A180" s="3" t="s">
        <v>11</v>
      </c>
      <c r="B180" s="3">
        <v>86.34</v>
      </c>
      <c r="C180" s="3" t="s">
        <v>140</v>
      </c>
      <c r="D180" s="3" t="s">
        <v>48</v>
      </c>
      <c r="E180" s="7">
        <v>1.8441988447479201</v>
      </c>
      <c r="F180" s="7">
        <v>2.7996148742626601</v>
      </c>
      <c r="G180" s="3" t="s">
        <v>198</v>
      </c>
      <c r="H180" s="3" t="s">
        <v>199</v>
      </c>
      <c r="I180" s="7"/>
      <c r="J180" s="7">
        <v>0.13332434464246001</v>
      </c>
      <c r="K180" s="7"/>
      <c r="L180" s="7"/>
      <c r="M180" s="7"/>
      <c r="N180" s="7"/>
      <c r="O180" s="7"/>
      <c r="P180" s="7">
        <v>3.5536199808120701</v>
      </c>
      <c r="Q180" s="7">
        <v>9.6611911430954905E-2</v>
      </c>
      <c r="R180" s="7"/>
      <c r="S180" s="7"/>
      <c r="T180" s="7">
        <v>30.890390276908899</v>
      </c>
      <c r="U180" s="7">
        <v>0.83632171154022195</v>
      </c>
      <c r="V180" s="7"/>
      <c r="W180" s="7">
        <v>6.1398427933454496</v>
      </c>
      <c r="X180" s="7">
        <v>0.42221569456160102</v>
      </c>
      <c r="Y180" s="7"/>
      <c r="Z180" s="7"/>
      <c r="AA180" s="7"/>
      <c r="AB180" s="7">
        <v>0.27496046386659101</v>
      </c>
      <c r="AC180" s="7">
        <v>0</v>
      </c>
      <c r="AD180" s="7"/>
      <c r="AE180" s="7"/>
      <c r="AF180" s="7">
        <f t="shared" si="72"/>
        <v>42.34728717710825</v>
      </c>
      <c r="AG180" s="7">
        <f t="shared" si="73"/>
        <v>30.890390276908899</v>
      </c>
      <c r="AH180" s="7">
        <f t="shared" si="74"/>
        <v>1.111282175406813</v>
      </c>
      <c r="AI180" s="7">
        <f t="shared" si="75"/>
        <v>2.3614263549344239</v>
      </c>
      <c r="AJ180" s="7"/>
      <c r="AK180" s="23"/>
      <c r="AL180" s="23">
        <f t="shared" si="76"/>
        <v>0.31483562119306524</v>
      </c>
      <c r="AM180" s="23"/>
      <c r="AN180" s="23"/>
      <c r="AO180" s="23"/>
      <c r="AP180" s="23"/>
      <c r="AQ180" s="23"/>
      <c r="AR180" s="23">
        <f t="shared" si="77"/>
        <v>8.3916118781111848</v>
      </c>
      <c r="AS180" s="23">
        <f t="shared" si="78"/>
        <v>0.22814191385364724</v>
      </c>
      <c r="AT180" s="23"/>
      <c r="AU180" s="23"/>
      <c r="AV180" s="23">
        <f t="shared" si="79"/>
        <v>72.945381714102751</v>
      </c>
      <c r="AW180" s="23">
        <f t="shared" si="80"/>
        <v>1.9749121308349451</v>
      </c>
      <c r="AX180" s="23"/>
      <c r="AY180" s="23">
        <f t="shared" si="81"/>
        <v>14.498786587360136</v>
      </c>
      <c r="AZ180" s="23">
        <f t="shared" si="82"/>
        <v>0.99703126860470759</v>
      </c>
      <c r="BA180" s="23"/>
      <c r="BB180" s="23"/>
      <c r="BC180" s="23"/>
      <c r="BD180" s="23">
        <f t="shared" si="83"/>
        <v>0.64929888593956242</v>
      </c>
      <c r="BE180" s="23"/>
      <c r="BF180" s="23"/>
      <c r="BG180" s="23"/>
      <c r="BH180" s="23">
        <f t="shared" si="84"/>
        <v>100</v>
      </c>
      <c r="BI180" s="23">
        <f t="shared" si="85"/>
        <v>72.945381714102751</v>
      </c>
      <c r="BJ180" s="23">
        <f t="shared" si="86"/>
        <v>2.6242110167745074</v>
      </c>
    </row>
    <row r="181" spans="1:62" s="3" customFormat="1" x14ac:dyDescent="0.2">
      <c r="A181" s="3" t="s">
        <v>11</v>
      </c>
      <c r="B181" s="3">
        <v>86.34</v>
      </c>
      <c r="C181" s="3" t="s">
        <v>140</v>
      </c>
      <c r="D181" s="3" t="s">
        <v>48</v>
      </c>
      <c r="E181" s="7">
        <v>0.46104971118697902</v>
      </c>
      <c r="F181" s="7">
        <v>0.96026008058960599</v>
      </c>
      <c r="G181" s="3" t="s">
        <v>153</v>
      </c>
      <c r="H181" s="3" t="s">
        <v>154</v>
      </c>
      <c r="I181" s="7"/>
      <c r="J181" s="7">
        <v>0.25991320144385099</v>
      </c>
      <c r="K181" s="7"/>
      <c r="L181" s="7"/>
      <c r="M181" s="7"/>
      <c r="N181" s="7"/>
      <c r="O181" s="7"/>
      <c r="P181" s="7">
        <v>7.86428079009056</v>
      </c>
      <c r="Q181" s="7">
        <v>0.184677774086595</v>
      </c>
      <c r="R181" s="7"/>
      <c r="S181" s="7"/>
      <c r="T181" s="7">
        <v>32.201251387596102</v>
      </c>
      <c r="U181" s="7">
        <v>0.65249856561422304</v>
      </c>
      <c r="V181" s="7"/>
      <c r="W181" s="7">
        <v>9.7266776720061898E-2</v>
      </c>
      <c r="X181" s="7">
        <v>0</v>
      </c>
      <c r="Y181" s="7"/>
      <c r="Z181" s="7"/>
      <c r="AA181" s="7"/>
      <c r="AB181" s="7">
        <v>0.33643296919763099</v>
      </c>
      <c r="AC181" s="7">
        <v>0</v>
      </c>
      <c r="AD181" s="7"/>
      <c r="AE181" s="7"/>
      <c r="AF181" s="7">
        <f t="shared" si="72"/>
        <v>41.596321464749025</v>
      </c>
      <c r="AG181" s="7">
        <f t="shared" si="73"/>
        <v>32.201251387596102</v>
      </c>
      <c r="AH181" s="7">
        <f t="shared" si="74"/>
        <v>0.98893153481185403</v>
      </c>
      <c r="AI181" s="7">
        <f t="shared" si="75"/>
        <v>2.4040587359328254</v>
      </c>
      <c r="AJ181" s="7"/>
      <c r="AK181" s="23"/>
      <c r="AL181" s="23">
        <f t="shared" si="76"/>
        <v>0.62484660251535817</v>
      </c>
      <c r="AM181" s="23"/>
      <c r="AN181" s="23"/>
      <c r="AO181" s="23"/>
      <c r="AP181" s="23"/>
      <c r="AQ181" s="23"/>
      <c r="AR181" s="23">
        <f t="shared" si="77"/>
        <v>18.906192935245912</v>
      </c>
      <c r="AS181" s="23">
        <f t="shared" si="78"/>
        <v>0.44397621612550747</v>
      </c>
      <c r="AT181" s="23"/>
      <c r="AU181" s="23"/>
      <c r="AV181" s="23">
        <f t="shared" si="79"/>
        <v>77.41369970631942</v>
      </c>
      <c r="AW181" s="23">
        <f t="shared" si="80"/>
        <v>1.5686448768485108</v>
      </c>
      <c r="AX181" s="23"/>
      <c r="AY181" s="23">
        <f t="shared" si="81"/>
        <v>0.23383504428989238</v>
      </c>
      <c r="AZ181" s="23"/>
      <c r="BA181" s="23"/>
      <c r="BB181" s="23"/>
      <c r="BC181" s="23"/>
      <c r="BD181" s="23">
        <f t="shared" si="83"/>
        <v>0.80880461865538389</v>
      </c>
      <c r="BE181" s="23"/>
      <c r="BF181" s="23"/>
      <c r="BG181" s="23"/>
      <c r="BH181" s="23">
        <f t="shared" si="84"/>
        <v>99.999999999999986</v>
      </c>
      <c r="BI181" s="23">
        <f t="shared" si="85"/>
        <v>77.41369970631942</v>
      </c>
      <c r="BJ181" s="23">
        <f t="shared" si="86"/>
        <v>2.3774494955038947</v>
      </c>
    </row>
    <row r="182" spans="1:62" s="3" customFormat="1" x14ac:dyDescent="0.2">
      <c r="A182" s="3" t="s">
        <v>11</v>
      </c>
      <c r="B182" s="3">
        <v>86.34</v>
      </c>
      <c r="C182" s="3" t="s">
        <v>140</v>
      </c>
      <c r="D182" s="3" t="s">
        <v>48</v>
      </c>
      <c r="E182" s="7">
        <v>0.92209942237395703</v>
      </c>
      <c r="F182" s="7">
        <v>1.51829903748502</v>
      </c>
      <c r="G182" s="3" t="s">
        <v>198</v>
      </c>
      <c r="H182" s="3" t="s">
        <v>199</v>
      </c>
      <c r="I182" s="7"/>
      <c r="J182" s="7">
        <v>0.26887597050517797</v>
      </c>
      <c r="K182" s="7"/>
      <c r="L182" s="7"/>
      <c r="M182" s="7"/>
      <c r="N182" s="7"/>
      <c r="O182" s="7"/>
      <c r="P182" s="7">
        <v>3.1092790886759798</v>
      </c>
      <c r="Q182" s="7"/>
      <c r="R182" s="7"/>
      <c r="S182" s="7"/>
      <c r="T182" s="7">
        <v>28.690558671951301</v>
      </c>
      <c r="U182" s="7">
        <v>1.33852865546942</v>
      </c>
      <c r="V182" s="7"/>
      <c r="W182" s="7">
        <v>5.0733830779790896</v>
      </c>
      <c r="X182" s="7">
        <v>1.0237411595881001</v>
      </c>
      <c r="Y182" s="7"/>
      <c r="Z182" s="7"/>
      <c r="AA182" s="7"/>
      <c r="AB182" s="7">
        <v>0.33975227270275399</v>
      </c>
      <c r="AC182" s="7">
        <v>0</v>
      </c>
      <c r="AD182" s="7"/>
      <c r="AE182" s="7"/>
      <c r="AF182" s="7">
        <f t="shared" si="72"/>
        <v>39.844118896871819</v>
      </c>
      <c r="AG182" s="7">
        <f t="shared" si="73"/>
        <v>28.690558671951301</v>
      </c>
      <c r="AH182" s="7">
        <f t="shared" si="74"/>
        <v>1.678280928172174</v>
      </c>
      <c r="AI182" s="7">
        <f t="shared" si="75"/>
        <v>2.5097806845429087</v>
      </c>
      <c r="AJ182" s="7"/>
      <c r="AK182" s="23"/>
      <c r="AL182" s="23">
        <f t="shared" si="76"/>
        <v>0.67481971731162449</v>
      </c>
      <c r="AM182" s="23"/>
      <c r="AN182" s="23"/>
      <c r="AO182" s="23"/>
      <c r="AP182" s="23"/>
      <c r="AQ182" s="23"/>
      <c r="AR182" s="23">
        <f t="shared" si="77"/>
        <v>7.8036085996121516</v>
      </c>
      <c r="AS182" s="23"/>
      <c r="AT182" s="23"/>
      <c r="AU182" s="23"/>
      <c r="AV182" s="23">
        <f t="shared" si="79"/>
        <v>72.007009983608427</v>
      </c>
      <c r="AW182" s="23">
        <f t="shared" si="80"/>
        <v>3.3594133652043401</v>
      </c>
      <c r="AX182" s="23"/>
      <c r="AY182" s="23">
        <f t="shared" si="81"/>
        <v>12.733078854398769</v>
      </c>
      <c r="AZ182" s="23">
        <f t="shared" si="82"/>
        <v>2.569365788305773</v>
      </c>
      <c r="BA182" s="23"/>
      <c r="BB182" s="23"/>
      <c r="BC182" s="23"/>
      <c r="BD182" s="23">
        <f t="shared" si="83"/>
        <v>0.85270369155892689</v>
      </c>
      <c r="BE182" s="23"/>
      <c r="BF182" s="23"/>
      <c r="BG182" s="23"/>
      <c r="BH182" s="23">
        <f t="shared" si="84"/>
        <v>100</v>
      </c>
      <c r="BI182" s="23">
        <f t="shared" si="85"/>
        <v>72.007009983608427</v>
      </c>
      <c r="BJ182" s="23">
        <f t="shared" si="86"/>
        <v>4.2121170567632671</v>
      </c>
    </row>
    <row r="183" spans="1:62" s="3" customFormat="1" x14ac:dyDescent="0.2">
      <c r="A183" s="3" t="s">
        <v>11</v>
      </c>
      <c r="B183" s="3">
        <v>86.34</v>
      </c>
      <c r="C183" s="3" t="s">
        <v>140</v>
      </c>
      <c r="D183" s="3" t="s">
        <v>48</v>
      </c>
      <c r="E183" s="7">
        <v>2.7662982671218699</v>
      </c>
      <c r="F183" s="7">
        <v>4.2943981810986704</v>
      </c>
      <c r="G183" s="3" t="s">
        <v>198</v>
      </c>
      <c r="H183" s="3" t="s">
        <v>199</v>
      </c>
      <c r="I183" s="7"/>
      <c r="J183" s="7">
        <v>0.211275718174875</v>
      </c>
      <c r="K183" s="7"/>
      <c r="L183" s="7"/>
      <c r="M183" s="7"/>
      <c r="N183" s="7"/>
      <c r="O183" s="7"/>
      <c r="P183" s="7">
        <v>3.5691231489181501</v>
      </c>
      <c r="Q183" s="7"/>
      <c r="R183" s="7"/>
      <c r="S183" s="7"/>
      <c r="T183" s="7">
        <v>30.1556944847107</v>
      </c>
      <c r="U183" s="7">
        <v>1.74831505864859</v>
      </c>
      <c r="V183" s="7"/>
      <c r="W183" s="7">
        <v>5.53580261766911</v>
      </c>
      <c r="X183" s="7">
        <v>1.0999925434589399</v>
      </c>
      <c r="Y183" s="7"/>
      <c r="Z183" s="7"/>
      <c r="AA183" s="7"/>
      <c r="AB183" s="7">
        <v>0.35215639509260699</v>
      </c>
      <c r="AC183" s="7">
        <v>0</v>
      </c>
      <c r="AD183" s="7"/>
      <c r="AE183" s="7"/>
      <c r="AF183" s="7">
        <f t="shared" si="72"/>
        <v>42.672359966672978</v>
      </c>
      <c r="AG183" s="7">
        <f t="shared" si="73"/>
        <v>30.1556944847107</v>
      </c>
      <c r="AH183" s="7">
        <f t="shared" si="74"/>
        <v>2.1004714537411973</v>
      </c>
      <c r="AI183" s="7">
        <f t="shared" si="75"/>
        <v>2.343437299415823</v>
      </c>
      <c r="AJ183" s="7"/>
      <c r="AK183" s="23"/>
      <c r="AL183" s="23">
        <f t="shared" si="76"/>
        <v>0.49511139843186758</v>
      </c>
      <c r="AM183" s="23"/>
      <c r="AN183" s="23"/>
      <c r="AO183" s="23"/>
      <c r="AP183" s="23"/>
      <c r="AQ183" s="23"/>
      <c r="AR183" s="23">
        <f t="shared" si="77"/>
        <v>8.3640163133832477</v>
      </c>
      <c r="AS183" s="23"/>
      <c r="AT183" s="23"/>
      <c r="AU183" s="23"/>
      <c r="AV183" s="23">
        <f t="shared" si="79"/>
        <v>70.667979245259076</v>
      </c>
      <c r="AW183" s="23">
        <f t="shared" si="80"/>
        <v>4.0970667195674677</v>
      </c>
      <c r="AX183" s="23"/>
      <c r="AY183" s="23">
        <f t="shared" si="81"/>
        <v>12.972806336449542</v>
      </c>
      <c r="AZ183" s="23">
        <f t="shared" si="82"/>
        <v>2.5777635554209604</v>
      </c>
      <c r="BA183" s="23"/>
      <c r="BB183" s="23"/>
      <c r="BC183" s="23"/>
      <c r="BD183" s="23">
        <f t="shared" si="83"/>
        <v>0.82525643148783046</v>
      </c>
      <c r="BE183" s="23"/>
      <c r="BF183" s="23"/>
      <c r="BG183" s="23"/>
      <c r="BH183" s="23">
        <f t="shared" si="84"/>
        <v>100</v>
      </c>
      <c r="BI183" s="23">
        <f t="shared" si="85"/>
        <v>70.667979245259076</v>
      </c>
      <c r="BJ183" s="23">
        <f t="shared" si="86"/>
        <v>4.9223231510552994</v>
      </c>
    </row>
    <row r="184" spans="1:62" s="3" customFormat="1" x14ac:dyDescent="0.2">
      <c r="A184" s="3" t="s">
        <v>11</v>
      </c>
      <c r="B184" s="3">
        <v>86.34</v>
      </c>
      <c r="C184" s="3" t="s">
        <v>140</v>
      </c>
      <c r="D184" s="3" t="s">
        <v>48</v>
      </c>
      <c r="E184" s="7">
        <v>0.46104971118697902</v>
      </c>
      <c r="F184" s="7">
        <v>0.96026008058960599</v>
      </c>
      <c r="G184" s="3" t="s">
        <v>153</v>
      </c>
      <c r="H184" s="3" t="s">
        <v>154</v>
      </c>
      <c r="I184" s="7"/>
      <c r="J184" s="7">
        <v>0.14470546739175899</v>
      </c>
      <c r="K184" s="7"/>
      <c r="L184" s="7"/>
      <c r="M184" s="7"/>
      <c r="N184" s="7"/>
      <c r="O184" s="7"/>
      <c r="P184" s="7">
        <v>8.3106659352779406</v>
      </c>
      <c r="Q184" s="7">
        <v>0.18226058455184099</v>
      </c>
      <c r="R184" s="7"/>
      <c r="S184" s="7"/>
      <c r="T184" s="7">
        <v>33.955261111259503</v>
      </c>
      <c r="U184" s="7">
        <v>0.74857450090348698</v>
      </c>
      <c r="V184" s="7"/>
      <c r="W184" s="7">
        <v>9.4748218543827506E-2</v>
      </c>
      <c r="X184" s="7">
        <v>0</v>
      </c>
      <c r="Y184" s="7"/>
      <c r="Z184" s="7"/>
      <c r="AA184" s="7"/>
      <c r="AB184" s="7">
        <v>0.31769217457622301</v>
      </c>
      <c r="AC184" s="7">
        <v>0</v>
      </c>
      <c r="AD184" s="7"/>
      <c r="AE184" s="7"/>
      <c r="AF184" s="7">
        <f t="shared" si="72"/>
        <v>43.75390799250458</v>
      </c>
      <c r="AG184" s="7">
        <f t="shared" si="73"/>
        <v>33.955261111259503</v>
      </c>
      <c r="AH184" s="7">
        <f t="shared" si="74"/>
        <v>1.0662666754797101</v>
      </c>
      <c r="AI184" s="7">
        <f t="shared" si="75"/>
        <v>2.2855101312808643</v>
      </c>
      <c r="AJ184" s="7"/>
      <c r="AK184" s="23"/>
      <c r="AL184" s="23">
        <f t="shared" si="76"/>
        <v>0.3307258117755979</v>
      </c>
      <c r="AM184" s="23"/>
      <c r="AN184" s="23"/>
      <c r="AO184" s="23"/>
      <c r="AP184" s="23"/>
      <c r="AQ184" s="23"/>
      <c r="AR184" s="23">
        <f t="shared" si="77"/>
        <v>18.994111192768493</v>
      </c>
      <c r="AS184" s="23">
        <f t="shared" si="78"/>
        <v>0.41655841252640519</v>
      </c>
      <c r="AT184" s="23"/>
      <c r="AU184" s="23"/>
      <c r="AV184" s="23">
        <f t="shared" si="79"/>
        <v>77.605093280070733</v>
      </c>
      <c r="AW184" s="23">
        <f t="shared" si="80"/>
        <v>1.7108746058334361</v>
      </c>
      <c r="AX184" s="23"/>
      <c r="AY184" s="23">
        <f t="shared" si="81"/>
        <v>0.21654801340273122</v>
      </c>
      <c r="AZ184" s="23">
        <f t="shared" si="82"/>
        <v>0</v>
      </c>
      <c r="BA184" s="23"/>
      <c r="BB184" s="23"/>
      <c r="BC184" s="23"/>
      <c r="BD184" s="23">
        <f t="shared" si="83"/>
        <v>0.7260886836226067</v>
      </c>
      <c r="BE184" s="23"/>
      <c r="BF184" s="23"/>
      <c r="BG184" s="23"/>
      <c r="BH184" s="23">
        <f t="shared" si="84"/>
        <v>100</v>
      </c>
      <c r="BI184" s="23">
        <f t="shared" si="85"/>
        <v>77.605093280070733</v>
      </c>
      <c r="BJ184" s="23">
        <f t="shared" si="86"/>
        <v>2.4369632894560431</v>
      </c>
    </row>
    <row r="185" spans="1:62" s="3" customFormat="1" x14ac:dyDescent="0.2">
      <c r="A185" s="3" t="s">
        <v>11</v>
      </c>
      <c r="B185" s="3">
        <v>86.34</v>
      </c>
      <c r="C185" s="3" t="s">
        <v>140</v>
      </c>
      <c r="D185" s="3" t="s">
        <v>48</v>
      </c>
      <c r="E185" s="7">
        <v>0.92209942237395703</v>
      </c>
      <c r="F185" s="7">
        <v>1.51829903748502</v>
      </c>
      <c r="I185" s="7"/>
      <c r="J185" s="7">
        <v>0.115966505836695</v>
      </c>
      <c r="K185" s="7"/>
      <c r="L185" s="7"/>
      <c r="M185" s="7"/>
      <c r="N185" s="7"/>
      <c r="O185" s="7"/>
      <c r="P185" s="7">
        <v>6.4945504069328299</v>
      </c>
      <c r="Q185" s="7">
        <v>0.156631879508495</v>
      </c>
      <c r="R185" s="7"/>
      <c r="S185" s="7"/>
      <c r="T185" s="7">
        <v>32.311379909515402</v>
      </c>
      <c r="U185" s="7">
        <v>0.794681627303362</v>
      </c>
      <c r="V185" s="7">
        <v>0.17005974659696199</v>
      </c>
      <c r="W185" s="7">
        <v>1.7256682738661799</v>
      </c>
      <c r="X185" s="7">
        <v>7.9539511352777495E-2</v>
      </c>
      <c r="Y185" s="7"/>
      <c r="Z185" s="7"/>
      <c r="AA185" s="7"/>
      <c r="AB185" s="7">
        <v>0.343916728161275</v>
      </c>
      <c r="AC185" s="7">
        <v>0</v>
      </c>
      <c r="AD185" s="7"/>
      <c r="AE185" s="7"/>
      <c r="AF185" s="7">
        <f t="shared" si="72"/>
        <v>42.192394589073977</v>
      </c>
      <c r="AG185" s="7">
        <f t="shared" si="73"/>
        <v>32.311379909515402</v>
      </c>
      <c r="AH185" s="7">
        <f t="shared" si="74"/>
        <v>1.1385983554646371</v>
      </c>
      <c r="AI185" s="7">
        <f t="shared" si="75"/>
        <v>2.3700953921656707</v>
      </c>
      <c r="AJ185" s="7"/>
      <c r="AK185" s="23"/>
      <c r="AL185" s="23">
        <f t="shared" si="76"/>
        <v>0.27485168112910419</v>
      </c>
      <c r="AM185" s="23"/>
      <c r="AN185" s="23"/>
      <c r="AO185" s="23"/>
      <c r="AP185" s="23"/>
      <c r="AQ185" s="23"/>
      <c r="AR185" s="23">
        <f t="shared" si="77"/>
        <v>15.392703993659181</v>
      </c>
      <c r="AS185" s="23">
        <f t="shared" si="78"/>
        <v>0.37123249588933255</v>
      </c>
      <c r="AT185" s="23"/>
      <c r="AU185" s="23"/>
      <c r="AV185" s="23">
        <f t="shared" si="79"/>
        <v>76.581052638056875</v>
      </c>
      <c r="AW185" s="23">
        <f t="shared" si="80"/>
        <v>1.8834712631104151</v>
      </c>
      <c r="AX185" s="23"/>
      <c r="AY185" s="23">
        <f t="shared" si="81"/>
        <v>4.08999842429672</v>
      </c>
      <c r="AZ185" s="23">
        <f t="shared" si="82"/>
        <v>0.18851622935232698</v>
      </c>
      <c r="BA185" s="23"/>
      <c r="BB185" s="23"/>
      <c r="BC185" s="23"/>
      <c r="BD185" s="23">
        <f t="shared" si="83"/>
        <v>0.81511545270373142</v>
      </c>
      <c r="BE185" s="23"/>
      <c r="BF185" s="23"/>
      <c r="BG185" s="23"/>
      <c r="BH185" s="23">
        <f t="shared" si="84"/>
        <v>100.00000000000001</v>
      </c>
      <c r="BI185" s="23">
        <f t="shared" si="85"/>
        <v>76.581052638056875</v>
      </c>
      <c r="BJ185" s="23">
        <f t="shared" si="86"/>
        <v>2.6985867158141468</v>
      </c>
    </row>
    <row r="186" spans="1:62" s="3" customFormat="1" x14ac:dyDescent="0.2">
      <c r="A186" s="3" t="s">
        <v>11</v>
      </c>
      <c r="B186" s="3">
        <v>86.34</v>
      </c>
      <c r="C186" s="3" t="s">
        <v>140</v>
      </c>
      <c r="D186" s="3" t="s">
        <v>48</v>
      </c>
      <c r="E186" s="7">
        <v>0.46104971118697902</v>
      </c>
      <c r="F186" s="7">
        <v>0.96026008058960599</v>
      </c>
      <c r="G186" s="3" t="s">
        <v>198</v>
      </c>
      <c r="H186" s="3" t="s">
        <v>199</v>
      </c>
      <c r="I186" s="7"/>
      <c r="J186" s="7">
        <v>0.105410756077617</v>
      </c>
      <c r="K186" s="7"/>
      <c r="L186" s="7"/>
      <c r="M186" s="7"/>
      <c r="N186" s="7"/>
      <c r="O186" s="7"/>
      <c r="P186" s="7">
        <v>3.5861633718013799</v>
      </c>
      <c r="Q186" s="7">
        <v>0.12557656737044501</v>
      </c>
      <c r="R186" s="7"/>
      <c r="S186" s="7"/>
      <c r="T186" s="7">
        <v>31.219974160194401</v>
      </c>
      <c r="U186" s="7">
        <v>0.87112933397293102</v>
      </c>
      <c r="V186" s="7"/>
      <c r="W186" s="7">
        <v>6.17325231432915</v>
      </c>
      <c r="X186" s="7">
        <v>0.54179057478904702</v>
      </c>
      <c r="Y186" s="7"/>
      <c r="Z186" s="7"/>
      <c r="AA186" s="7"/>
      <c r="AB186" s="7">
        <v>0.36604970227926997</v>
      </c>
      <c r="AC186" s="7">
        <v>0</v>
      </c>
      <c r="AD186" s="7"/>
      <c r="AE186" s="7"/>
      <c r="AF186" s="7">
        <f t="shared" si="72"/>
        <v>42.989346780814238</v>
      </c>
      <c r="AG186" s="7">
        <f t="shared" si="73"/>
        <v>31.219974160194401</v>
      </c>
      <c r="AH186" s="7">
        <f t="shared" si="74"/>
        <v>1.237179036252201</v>
      </c>
      <c r="AI186" s="7">
        <f t="shared" si="75"/>
        <v>2.3261576992518784</v>
      </c>
      <c r="AJ186" s="7"/>
      <c r="AK186" s="23"/>
      <c r="AL186" s="23">
        <f t="shared" si="76"/>
        <v>0.24520204183391053</v>
      </c>
      <c r="AM186" s="23"/>
      <c r="AN186" s="23"/>
      <c r="AO186" s="23"/>
      <c r="AP186" s="23"/>
      <c r="AQ186" s="23"/>
      <c r="AR186" s="23">
        <f t="shared" si="77"/>
        <v>8.341981538090856</v>
      </c>
      <c r="AS186" s="23">
        <f t="shared" si="78"/>
        <v>0.29211089903438286</v>
      </c>
      <c r="AT186" s="23"/>
      <c r="AU186" s="23"/>
      <c r="AV186" s="23">
        <f t="shared" si="79"/>
        <v>72.6225832631809</v>
      </c>
      <c r="AW186" s="23">
        <f t="shared" si="80"/>
        <v>2.0263842072652944</v>
      </c>
      <c r="AX186" s="23"/>
      <c r="AY186" s="23">
        <f t="shared" si="81"/>
        <v>14.359958400401229</v>
      </c>
      <c r="AZ186" s="23">
        <f t="shared" si="82"/>
        <v>1.2602903169276425</v>
      </c>
      <c r="BA186" s="23"/>
      <c r="BB186" s="23"/>
      <c r="BC186" s="23"/>
      <c r="BD186" s="23">
        <f t="shared" si="83"/>
        <v>0.85148933326578169</v>
      </c>
      <c r="BE186" s="23"/>
      <c r="BF186" s="23"/>
      <c r="BG186" s="23"/>
      <c r="BH186" s="23">
        <f t="shared" si="84"/>
        <v>100</v>
      </c>
      <c r="BI186" s="23">
        <f t="shared" si="85"/>
        <v>72.6225832631809</v>
      </c>
      <c r="BJ186" s="23">
        <f t="shared" si="86"/>
        <v>2.8778735405310765</v>
      </c>
    </row>
    <row r="187" spans="1:62" s="3" customFormat="1" x14ac:dyDescent="0.2">
      <c r="A187" s="3" t="s">
        <v>11</v>
      </c>
      <c r="B187" s="3">
        <v>86.34</v>
      </c>
      <c r="C187" s="3" t="s">
        <v>140</v>
      </c>
      <c r="D187" s="3" t="s">
        <v>48</v>
      </c>
      <c r="E187" s="7">
        <v>0.46104971118697902</v>
      </c>
      <c r="F187" s="7">
        <v>0.96026008058960599</v>
      </c>
      <c r="G187" s="3" t="s">
        <v>198</v>
      </c>
      <c r="H187" s="3" t="s">
        <v>199</v>
      </c>
      <c r="I187" s="7"/>
      <c r="J187" s="7">
        <v>9.9095434416085496E-2</v>
      </c>
      <c r="K187" s="7"/>
      <c r="L187" s="7"/>
      <c r="M187" s="7"/>
      <c r="N187" s="7"/>
      <c r="O187" s="7"/>
      <c r="P187" s="7">
        <v>3.57440002262592</v>
      </c>
      <c r="Q187" s="7"/>
      <c r="R187" s="7"/>
      <c r="S187" s="7"/>
      <c r="T187" s="7">
        <v>31.129080057144201</v>
      </c>
      <c r="U187" s="7">
        <v>0.93163624405860901</v>
      </c>
      <c r="V187" s="7"/>
      <c r="W187" s="7">
        <v>6.2162633985280999</v>
      </c>
      <c r="X187" s="7">
        <v>0.48009417951106997</v>
      </c>
      <c r="Y187" s="7"/>
      <c r="Z187" s="7"/>
      <c r="AA187" s="7"/>
      <c r="AB187" s="7">
        <v>0.31330946367234003</v>
      </c>
      <c r="AC187" s="7">
        <v>0</v>
      </c>
      <c r="AD187" s="7"/>
      <c r="AE187" s="7"/>
      <c r="AF187" s="7">
        <f t="shared" si="72"/>
        <v>42.743878799956327</v>
      </c>
      <c r="AG187" s="7">
        <f t="shared" si="73"/>
        <v>31.129080057144201</v>
      </c>
      <c r="AH187" s="7">
        <f t="shared" si="74"/>
        <v>1.2449457077309489</v>
      </c>
      <c r="AI187" s="7">
        <f t="shared" si="75"/>
        <v>2.3395162724469958</v>
      </c>
      <c r="AJ187" s="7"/>
      <c r="AK187" s="23"/>
      <c r="AL187" s="23">
        <f t="shared" si="76"/>
        <v>0.23183538134163609</v>
      </c>
      <c r="AM187" s="23"/>
      <c r="AN187" s="23"/>
      <c r="AO187" s="23"/>
      <c r="AP187" s="23"/>
      <c r="AQ187" s="23"/>
      <c r="AR187" s="23">
        <f t="shared" si="77"/>
        <v>8.3623670171682498</v>
      </c>
      <c r="AS187" s="23"/>
      <c r="AT187" s="23"/>
      <c r="AU187" s="23"/>
      <c r="AV187" s="23">
        <f t="shared" si="79"/>
        <v>72.826989339994114</v>
      </c>
      <c r="AW187" s="23">
        <f t="shared" si="80"/>
        <v>2.1795781529765166</v>
      </c>
      <c r="AX187" s="23"/>
      <c r="AY187" s="23">
        <f t="shared" si="81"/>
        <v>14.543049374673155</v>
      </c>
      <c r="AZ187" s="23">
        <f t="shared" si="82"/>
        <v>1.1231881452732373</v>
      </c>
      <c r="BA187" s="23"/>
      <c r="BB187" s="23"/>
      <c r="BC187" s="23"/>
      <c r="BD187" s="23">
        <f t="shared" si="83"/>
        <v>0.73299258857308036</v>
      </c>
      <c r="BE187" s="23"/>
      <c r="BF187" s="23"/>
      <c r="BG187" s="23"/>
      <c r="BH187" s="23">
        <f t="shared" si="84"/>
        <v>100</v>
      </c>
      <c r="BI187" s="23">
        <f t="shared" si="85"/>
        <v>72.826989339994114</v>
      </c>
      <c r="BJ187" s="23">
        <f t="shared" si="86"/>
        <v>2.9125707415495965</v>
      </c>
    </row>
    <row r="188" spans="1:62" s="3" customFormat="1" x14ac:dyDescent="0.2">
      <c r="A188" s="3" t="s">
        <v>11</v>
      </c>
      <c r="B188" s="3">
        <v>86.34</v>
      </c>
      <c r="C188" s="3" t="s">
        <v>140</v>
      </c>
      <c r="D188" s="3" t="s">
        <v>48</v>
      </c>
      <c r="E188" s="7">
        <v>0.46104971118697902</v>
      </c>
      <c r="F188" s="7">
        <v>0.96026008058960599</v>
      </c>
      <c r="G188" s="3" t="s">
        <v>198</v>
      </c>
      <c r="H188" s="3" t="s">
        <v>199</v>
      </c>
      <c r="I188" s="7"/>
      <c r="J188" s="7">
        <v>0.13418594608083401</v>
      </c>
      <c r="K188" s="7"/>
      <c r="L188" s="7"/>
      <c r="M188" s="7"/>
      <c r="N188" s="7"/>
      <c r="O188" s="7"/>
      <c r="P188" s="7">
        <v>3.6091446876525901</v>
      </c>
      <c r="Q188" s="7">
        <v>0.105358532164246</v>
      </c>
      <c r="R188" s="7"/>
      <c r="S188" s="7"/>
      <c r="T188" s="7">
        <v>30.945360660553</v>
      </c>
      <c r="U188" s="7">
        <v>1.4211190864443799</v>
      </c>
      <c r="V188" s="7"/>
      <c r="W188" s="7">
        <v>4.9483586102724102</v>
      </c>
      <c r="X188" s="7">
        <v>1.5738993883132899</v>
      </c>
      <c r="Y188" s="7"/>
      <c r="Z188" s="7"/>
      <c r="AA188" s="7"/>
      <c r="AB188" s="7">
        <v>0.36742575466632799</v>
      </c>
      <c r="AC188" s="7">
        <v>0</v>
      </c>
      <c r="AD188" s="7"/>
      <c r="AE188" s="7"/>
      <c r="AF188" s="7">
        <f t="shared" si="72"/>
        <v>43.104852666147067</v>
      </c>
      <c r="AG188" s="7">
        <f t="shared" si="73"/>
        <v>30.945360660553</v>
      </c>
      <c r="AH188" s="7">
        <f t="shared" si="74"/>
        <v>1.7885448411107079</v>
      </c>
      <c r="AI188" s="7">
        <f t="shared" si="75"/>
        <v>2.3199244125600793</v>
      </c>
      <c r="AJ188" s="7"/>
      <c r="AK188" s="23"/>
      <c r="AL188" s="23">
        <f t="shared" si="76"/>
        <v>0.31130125213539733</v>
      </c>
      <c r="AM188" s="23"/>
      <c r="AN188" s="23"/>
      <c r="AO188" s="23"/>
      <c r="AP188" s="23"/>
      <c r="AQ188" s="23"/>
      <c r="AR188" s="23">
        <f t="shared" si="77"/>
        <v>8.3729428693467653</v>
      </c>
      <c r="AS188" s="23">
        <f t="shared" si="78"/>
        <v>0.24442383083933061</v>
      </c>
      <c r="AT188" s="23"/>
      <c r="AU188" s="23"/>
      <c r="AV188" s="23">
        <f t="shared" si="79"/>
        <v>71.790897651893204</v>
      </c>
      <c r="AW188" s="23">
        <f t="shared" si="80"/>
        <v>3.2968888617973944</v>
      </c>
      <c r="AX188" s="23"/>
      <c r="AY188" s="23">
        <f t="shared" si="81"/>
        <v>11.479817942072831</v>
      </c>
      <c r="AZ188" s="23">
        <f t="shared" si="82"/>
        <v>3.6513276138613771</v>
      </c>
      <c r="BA188" s="23"/>
      <c r="BB188" s="23"/>
      <c r="BC188" s="23"/>
      <c r="BD188" s="23">
        <f t="shared" si="83"/>
        <v>0.8523999780537248</v>
      </c>
      <c r="BE188" s="23"/>
      <c r="BF188" s="23"/>
      <c r="BG188" s="23"/>
      <c r="BH188" s="23">
        <f t="shared" si="84"/>
        <v>100</v>
      </c>
      <c r="BI188" s="23">
        <f t="shared" si="85"/>
        <v>71.790897651893204</v>
      </c>
      <c r="BJ188" s="23">
        <f t="shared" si="86"/>
        <v>4.1492888398511196</v>
      </c>
    </row>
    <row r="189" spans="1:62" s="3" customFormat="1" x14ac:dyDescent="0.2">
      <c r="A189" s="3" t="s">
        <v>11</v>
      </c>
      <c r="B189" s="3">
        <v>86.34</v>
      </c>
      <c r="C189" s="3" t="s">
        <v>140</v>
      </c>
      <c r="D189" s="3" t="s">
        <v>48</v>
      </c>
      <c r="E189" s="7">
        <v>2.3052485559348899</v>
      </c>
      <c r="F189" s="7">
        <v>3.4622650642175299</v>
      </c>
      <c r="G189" s="3" t="s">
        <v>198</v>
      </c>
      <c r="H189" s="3" t="s">
        <v>199</v>
      </c>
      <c r="I189" s="7"/>
      <c r="J189" s="7">
        <v>0.111320347059518</v>
      </c>
      <c r="K189" s="7"/>
      <c r="L189" s="7"/>
      <c r="M189" s="7"/>
      <c r="N189" s="7"/>
      <c r="O189" s="7"/>
      <c r="P189" s="7">
        <v>3.5866875201463699</v>
      </c>
      <c r="Q189" s="7">
        <v>0.116457603871822</v>
      </c>
      <c r="R189" s="7"/>
      <c r="S189" s="7"/>
      <c r="T189" s="7">
        <v>31.063890457153299</v>
      </c>
      <c r="U189" s="7">
        <v>0.84155816584825505</v>
      </c>
      <c r="V189" s="7"/>
      <c r="W189" s="7">
        <v>6.3655257225036603</v>
      </c>
      <c r="X189" s="7">
        <v>0.39117308333516099</v>
      </c>
      <c r="Y189" s="7"/>
      <c r="Z189" s="7"/>
      <c r="AA189" s="7"/>
      <c r="AB189" s="7">
        <v>0.33344922121614201</v>
      </c>
      <c r="AC189" s="7">
        <v>0</v>
      </c>
      <c r="AD189" s="7"/>
      <c r="AE189" s="7"/>
      <c r="AF189" s="7">
        <f t="shared" si="72"/>
        <v>42.81006212113423</v>
      </c>
      <c r="AG189" s="7">
        <f t="shared" si="73"/>
        <v>31.063890457153299</v>
      </c>
      <c r="AH189" s="7">
        <f t="shared" si="74"/>
        <v>1.1750073870643971</v>
      </c>
      <c r="AI189" s="7">
        <f t="shared" si="75"/>
        <v>2.3358994368436705</v>
      </c>
      <c r="AJ189" s="7"/>
      <c r="AK189" s="23"/>
      <c r="AL189" s="23">
        <f t="shared" si="76"/>
        <v>0.26003313600557004</v>
      </c>
      <c r="AM189" s="23"/>
      <c r="AN189" s="23"/>
      <c r="AO189" s="23"/>
      <c r="AP189" s="23"/>
      <c r="AQ189" s="23"/>
      <c r="AR189" s="23">
        <f t="shared" si="77"/>
        <v>8.3781413584441271</v>
      </c>
      <c r="AS189" s="23">
        <f t="shared" si="78"/>
        <v>0.27203325130035227</v>
      </c>
      <c r="AT189" s="23"/>
      <c r="AU189" s="23"/>
      <c r="AV189" s="23">
        <f t="shared" si="79"/>
        <v>72.562124225037863</v>
      </c>
      <c r="AW189" s="23">
        <f t="shared" si="80"/>
        <v>1.9657952456761312</v>
      </c>
      <c r="AX189" s="23"/>
      <c r="AY189" s="23">
        <f t="shared" si="81"/>
        <v>14.869227950410199</v>
      </c>
      <c r="AZ189" s="23">
        <f t="shared" si="82"/>
        <v>0.91374098507100476</v>
      </c>
      <c r="BA189" s="23"/>
      <c r="BB189" s="23"/>
      <c r="BC189" s="23"/>
      <c r="BD189" s="23">
        <f t="shared" si="83"/>
        <v>0.77890384805474666</v>
      </c>
      <c r="BE189" s="23"/>
      <c r="BF189" s="23"/>
      <c r="BG189" s="23"/>
      <c r="BH189" s="23">
        <f t="shared" si="84"/>
        <v>100</v>
      </c>
      <c r="BI189" s="23">
        <f t="shared" si="85"/>
        <v>72.562124225037863</v>
      </c>
      <c r="BJ189" s="23">
        <f t="shared" si="86"/>
        <v>2.7446990937308779</v>
      </c>
    </row>
    <row r="190" spans="1:62" s="3" customFormat="1" x14ac:dyDescent="0.2">
      <c r="A190" s="3" t="s">
        <v>11</v>
      </c>
      <c r="B190" s="3">
        <v>86.34</v>
      </c>
      <c r="C190" s="3" t="s">
        <v>140</v>
      </c>
      <c r="D190" s="3" t="s">
        <v>48</v>
      </c>
      <c r="E190" s="7">
        <v>0.46104971118697902</v>
      </c>
      <c r="F190" s="7">
        <v>0.96026008058960599</v>
      </c>
      <c r="I190" s="7"/>
      <c r="J190" s="7">
        <v>1.29825435578823</v>
      </c>
      <c r="K190" s="7"/>
      <c r="L190" s="7"/>
      <c r="M190" s="7"/>
      <c r="N190" s="7"/>
      <c r="O190" s="7"/>
      <c r="P190" s="7">
        <v>1.4291366562247301</v>
      </c>
      <c r="Q190" s="7"/>
      <c r="R190" s="7"/>
      <c r="S190" s="7"/>
      <c r="T190" s="7">
        <v>17.6309004426003</v>
      </c>
      <c r="U190" s="7">
        <v>0.58890809305012204</v>
      </c>
      <c r="V190" s="7"/>
      <c r="W190" s="7">
        <v>2.6414114981889698</v>
      </c>
      <c r="X190" s="7">
        <v>0.80484924837946903</v>
      </c>
      <c r="Y190" s="7"/>
      <c r="Z190" s="7"/>
      <c r="AA190" s="7"/>
      <c r="AB190" s="7">
        <v>0.24081654846668199</v>
      </c>
      <c r="AC190" s="7">
        <v>0</v>
      </c>
      <c r="AD190" s="7"/>
      <c r="AE190" s="7"/>
      <c r="AF190" s="7">
        <f t="shared" si="72"/>
        <v>24.634276842698501</v>
      </c>
      <c r="AG190" s="7">
        <f t="shared" si="73"/>
        <v>17.6309004426003</v>
      </c>
      <c r="AH190" s="7">
        <f t="shared" si="74"/>
        <v>0.82972464151680403</v>
      </c>
      <c r="AI190" s="7">
        <f t="shared" si="75"/>
        <v>4.0593844357010056</v>
      </c>
      <c r="AJ190" s="7"/>
      <c r="AK190" s="23"/>
      <c r="AL190" s="23">
        <f t="shared" si="76"/>
        <v>5.2701135254677762</v>
      </c>
      <c r="AM190" s="23"/>
      <c r="AN190" s="23"/>
      <c r="AO190" s="23"/>
      <c r="AP190" s="23"/>
      <c r="AQ190" s="23"/>
      <c r="AR190" s="23">
        <f t="shared" si="77"/>
        <v>5.8014150987684481</v>
      </c>
      <c r="AS190" s="23"/>
      <c r="AT190" s="23"/>
      <c r="AU190" s="23"/>
      <c r="AV190" s="23">
        <f t="shared" si="79"/>
        <v>71.570602844085627</v>
      </c>
      <c r="AW190" s="23">
        <f t="shared" si="80"/>
        <v>2.390604346986025</v>
      </c>
      <c r="AX190" s="23"/>
      <c r="AY190" s="23">
        <f t="shared" si="81"/>
        <v>10.72250472402998</v>
      </c>
      <c r="AZ190" s="23">
        <f t="shared" si="82"/>
        <v>3.2671925119572696</v>
      </c>
      <c r="BA190" s="23"/>
      <c r="BB190" s="23"/>
      <c r="BC190" s="23"/>
      <c r="BD190" s="23">
        <f t="shared" si="83"/>
        <v>0.9775669487048857</v>
      </c>
      <c r="BE190" s="23"/>
      <c r="BF190" s="23"/>
      <c r="BG190" s="23"/>
      <c r="BH190" s="23">
        <f t="shared" si="84"/>
        <v>100</v>
      </c>
      <c r="BI190" s="23">
        <f t="shared" si="85"/>
        <v>71.570602844085627</v>
      </c>
      <c r="BJ190" s="23">
        <f t="shared" si="86"/>
        <v>3.3681712956909107</v>
      </c>
    </row>
    <row r="191" spans="1:62" s="3" customFormat="1" x14ac:dyDescent="0.2">
      <c r="A191" s="3" t="s">
        <v>11</v>
      </c>
      <c r="B191" s="3">
        <v>86.34</v>
      </c>
      <c r="C191" s="3" t="s">
        <v>140</v>
      </c>
      <c r="D191" s="3" t="s">
        <v>48</v>
      </c>
      <c r="E191" s="7">
        <v>3.2273479783088499</v>
      </c>
      <c r="F191" s="7">
        <v>4.2943981810986704</v>
      </c>
      <c r="I191" s="7"/>
      <c r="J191" s="7">
        <v>1.40611622482538</v>
      </c>
      <c r="K191" s="7"/>
      <c r="L191" s="7"/>
      <c r="M191" s="7"/>
      <c r="N191" s="7"/>
      <c r="O191" s="7"/>
      <c r="P191" s="7">
        <v>1.99996363371611</v>
      </c>
      <c r="Q191" s="7">
        <v>0.121591647621244</v>
      </c>
      <c r="R191" s="7"/>
      <c r="S191" s="7"/>
      <c r="T191" s="7">
        <v>19.894881546497299</v>
      </c>
      <c r="U191" s="7">
        <v>0</v>
      </c>
      <c r="V191" s="7"/>
      <c r="W191" s="7">
        <v>1.9761227071285199</v>
      </c>
      <c r="X191" s="7">
        <v>0.78832814469933499</v>
      </c>
      <c r="Y191" s="7"/>
      <c r="Z191" s="7"/>
      <c r="AA191" s="7"/>
      <c r="AB191" s="7">
        <v>0.177050719503313</v>
      </c>
      <c r="AC191" s="7">
        <v>0</v>
      </c>
      <c r="AD191" s="7"/>
      <c r="AE191" s="7"/>
      <c r="AF191" s="7">
        <f t="shared" si="72"/>
        <v>26.364054623991201</v>
      </c>
      <c r="AG191" s="7">
        <f t="shared" si="73"/>
        <v>19.894881546497299</v>
      </c>
      <c r="AH191" s="7">
        <f t="shared" si="74"/>
        <v>0.177050719503313</v>
      </c>
      <c r="AI191" s="7">
        <f t="shared" si="75"/>
        <v>3.7930432714625137</v>
      </c>
      <c r="AJ191" s="7"/>
      <c r="AK191" s="23"/>
      <c r="AL191" s="23">
        <f t="shared" si="76"/>
        <v>5.3334596854681786</v>
      </c>
      <c r="AM191" s="23"/>
      <c r="AN191" s="23"/>
      <c r="AO191" s="23"/>
      <c r="AP191" s="23"/>
      <c r="AQ191" s="23"/>
      <c r="AR191" s="23">
        <f t="shared" si="77"/>
        <v>7.5859486040366102</v>
      </c>
      <c r="AS191" s="23">
        <f t="shared" si="78"/>
        <v>0.46120238087580051</v>
      </c>
      <c r="AT191" s="23"/>
      <c r="AU191" s="23"/>
      <c r="AV191" s="23">
        <f t="shared" si="79"/>
        <v>75.462146586485304</v>
      </c>
      <c r="AW191" s="23"/>
      <c r="AX191" s="23"/>
      <c r="AY191" s="23">
        <f t="shared" si="81"/>
        <v>7.4955189378581197</v>
      </c>
      <c r="AZ191" s="23">
        <f t="shared" si="82"/>
        <v>2.9901627649563394</v>
      </c>
      <c r="BA191" s="23"/>
      <c r="BB191" s="23"/>
      <c r="BC191" s="23"/>
      <c r="BD191" s="23">
        <f t="shared" si="83"/>
        <v>0.67156104031963826</v>
      </c>
      <c r="BE191" s="23"/>
      <c r="BF191" s="23"/>
      <c r="BG191" s="23"/>
      <c r="BH191" s="23">
        <f t="shared" si="84"/>
        <v>100</v>
      </c>
      <c r="BI191" s="23">
        <f t="shared" si="85"/>
        <v>75.462146586485304</v>
      </c>
      <c r="BJ191" s="23">
        <f t="shared" si="86"/>
        <v>0.67156104031963826</v>
      </c>
    </row>
    <row r="192" spans="1:62" s="3" customFormat="1" x14ac:dyDescent="0.2">
      <c r="A192" s="3" t="s">
        <v>11</v>
      </c>
      <c r="B192" s="3">
        <v>86.34</v>
      </c>
      <c r="C192" s="3" t="s">
        <v>140</v>
      </c>
      <c r="D192" s="3" t="s">
        <v>48</v>
      </c>
      <c r="E192" s="7">
        <v>2.3052485559348899</v>
      </c>
      <c r="F192" s="7">
        <v>3.9592533246036998</v>
      </c>
      <c r="I192" s="7"/>
      <c r="J192" s="7">
        <v>0.95854084938764605</v>
      </c>
      <c r="K192" s="7"/>
      <c r="L192" s="7"/>
      <c r="M192" s="7"/>
      <c r="N192" s="7"/>
      <c r="O192" s="7"/>
      <c r="P192" s="7">
        <v>1.5823904424905799</v>
      </c>
      <c r="Q192" s="7"/>
      <c r="R192" s="7"/>
      <c r="S192" s="7"/>
      <c r="T192" s="7">
        <v>22.672207653522499</v>
      </c>
      <c r="U192" s="7">
        <v>0.56145577691495396</v>
      </c>
      <c r="V192" s="7"/>
      <c r="W192" s="7">
        <v>3.3844776451587699</v>
      </c>
      <c r="X192" s="7">
        <v>0.85628777742385898</v>
      </c>
      <c r="Y192" s="7"/>
      <c r="Z192" s="7"/>
      <c r="AA192" s="7"/>
      <c r="AB192" s="7">
        <v>0.21536571439355601</v>
      </c>
      <c r="AC192" s="7">
        <v>0</v>
      </c>
      <c r="AD192" s="7"/>
      <c r="AE192" s="7"/>
      <c r="AF192" s="7">
        <f t="shared" si="72"/>
        <v>30.230725859291866</v>
      </c>
      <c r="AG192" s="7">
        <f t="shared" si="73"/>
        <v>22.672207653522499</v>
      </c>
      <c r="AH192" s="7">
        <f t="shared" si="74"/>
        <v>0.77682149130850997</v>
      </c>
      <c r="AI192" s="7">
        <f t="shared" si="75"/>
        <v>3.3078927864798029</v>
      </c>
      <c r="AJ192" s="7"/>
      <c r="AK192" s="23"/>
      <c r="AL192" s="23">
        <f t="shared" si="76"/>
        <v>3.1707503612356174</v>
      </c>
      <c r="AM192" s="23"/>
      <c r="AN192" s="23"/>
      <c r="AO192" s="23"/>
      <c r="AP192" s="23"/>
      <c r="AQ192" s="23"/>
      <c r="AR192" s="23">
        <f t="shared" si="77"/>
        <v>5.2343779301091731</v>
      </c>
      <c r="AS192" s="23"/>
      <c r="AT192" s="23"/>
      <c r="AU192" s="23"/>
      <c r="AV192" s="23">
        <f t="shared" si="79"/>
        <v>74.997232150659258</v>
      </c>
      <c r="AW192" s="23">
        <f t="shared" si="80"/>
        <v>1.8572355143843897</v>
      </c>
      <c r="AX192" s="23"/>
      <c r="AY192" s="23">
        <f t="shared" si="81"/>
        <v>11.195489188422846</v>
      </c>
      <c r="AZ192" s="23">
        <f t="shared" si="82"/>
        <v>2.832508162091206</v>
      </c>
      <c r="BA192" s="23"/>
      <c r="BB192" s="23"/>
      <c r="BC192" s="23"/>
      <c r="BD192" s="23">
        <f t="shared" si="83"/>
        <v>0.71240669309751337</v>
      </c>
      <c r="BE192" s="23"/>
      <c r="BF192" s="23"/>
      <c r="BG192" s="23"/>
      <c r="BH192" s="23">
        <f t="shared" si="84"/>
        <v>100</v>
      </c>
      <c r="BI192" s="23">
        <f t="shared" si="85"/>
        <v>74.997232150659258</v>
      </c>
      <c r="BJ192" s="23">
        <f t="shared" si="86"/>
        <v>2.5696422074819032</v>
      </c>
    </row>
    <row r="193" spans="1:62" s="3" customFormat="1" x14ac:dyDescent="0.2">
      <c r="A193" s="3" t="s">
        <v>11</v>
      </c>
      <c r="B193" s="3">
        <v>86.34</v>
      </c>
      <c r="C193" s="3" t="s">
        <v>140</v>
      </c>
      <c r="D193" s="3" t="s">
        <v>48</v>
      </c>
      <c r="E193" s="7">
        <v>1.38314913356094</v>
      </c>
      <c r="F193" s="7">
        <v>2.4481911051734899</v>
      </c>
      <c r="G193" s="3" t="s">
        <v>198</v>
      </c>
      <c r="H193" s="3" t="s">
        <v>199</v>
      </c>
      <c r="I193" s="7"/>
      <c r="J193" s="7">
        <v>0.188751262612641</v>
      </c>
      <c r="K193" s="7"/>
      <c r="L193" s="7"/>
      <c r="M193" s="7"/>
      <c r="N193" s="7"/>
      <c r="O193" s="7"/>
      <c r="P193" s="7">
        <v>3.6785464733839</v>
      </c>
      <c r="Q193" s="7">
        <v>0.100692186970264</v>
      </c>
      <c r="R193" s="7"/>
      <c r="S193" s="7"/>
      <c r="T193" s="7">
        <v>29.823601245880099</v>
      </c>
      <c r="U193" s="7">
        <v>0.758755998685956</v>
      </c>
      <c r="V193" s="7"/>
      <c r="W193" s="7">
        <v>5.6184489279985401</v>
      </c>
      <c r="X193" s="7">
        <v>0.82175526767969098</v>
      </c>
      <c r="Y193" s="7"/>
      <c r="Z193" s="7"/>
      <c r="AA193" s="7"/>
      <c r="AB193" s="7">
        <v>0.26888845022767799</v>
      </c>
      <c r="AC193" s="7">
        <v>0</v>
      </c>
      <c r="AD193" s="7"/>
      <c r="AE193" s="7"/>
      <c r="AF193" s="7">
        <f t="shared" si="72"/>
        <v>41.259439813438775</v>
      </c>
      <c r="AG193" s="7">
        <f t="shared" si="73"/>
        <v>29.823601245880099</v>
      </c>
      <c r="AH193" s="7">
        <f t="shared" si="74"/>
        <v>1.027644448913634</v>
      </c>
      <c r="AI193" s="7">
        <f t="shared" si="75"/>
        <v>2.4236877779283037</v>
      </c>
      <c r="AJ193" s="7"/>
      <c r="AK193" s="23"/>
      <c r="AL193" s="23">
        <f t="shared" si="76"/>
        <v>0.45747412826279354</v>
      </c>
      <c r="AM193" s="23"/>
      <c r="AN193" s="23"/>
      <c r="AO193" s="23"/>
      <c r="AP193" s="23"/>
      <c r="AQ193" s="23"/>
      <c r="AR193" s="23">
        <f t="shared" si="77"/>
        <v>8.9156481280818216</v>
      </c>
      <c r="AS193" s="23">
        <f t="shared" si="78"/>
        <v>0.24404642289270045</v>
      </c>
      <c r="AT193" s="23"/>
      <c r="AU193" s="23"/>
      <c r="AV193" s="23">
        <f t="shared" si="79"/>
        <v>72.283097833446931</v>
      </c>
      <c r="AW193" s="23">
        <f t="shared" si="80"/>
        <v>1.8389876404449357</v>
      </c>
      <c r="AX193" s="23"/>
      <c r="AY193" s="23">
        <f t="shared" si="81"/>
        <v>13.617365997704441</v>
      </c>
      <c r="AZ193" s="23">
        <f t="shared" si="82"/>
        <v>1.9916781987234686</v>
      </c>
      <c r="BA193" s="23"/>
      <c r="BB193" s="23"/>
      <c r="BC193" s="23"/>
      <c r="BD193" s="23">
        <f t="shared" si="83"/>
        <v>0.65170165044290618</v>
      </c>
      <c r="BE193" s="23"/>
      <c r="BF193" s="23"/>
      <c r="BG193" s="23"/>
      <c r="BH193" s="23">
        <f t="shared" si="84"/>
        <v>100.00000000000001</v>
      </c>
      <c r="BI193" s="23">
        <f t="shared" si="85"/>
        <v>72.283097833446931</v>
      </c>
      <c r="BJ193" s="23">
        <f t="shared" si="86"/>
        <v>2.490689290887842</v>
      </c>
    </row>
    <row r="194" spans="1:62" s="3" customFormat="1" x14ac:dyDescent="0.2">
      <c r="A194" s="3" t="s">
        <v>11</v>
      </c>
      <c r="B194" s="3">
        <v>86.34</v>
      </c>
      <c r="C194" s="3" t="s">
        <v>140</v>
      </c>
      <c r="D194" s="3" t="s">
        <v>48</v>
      </c>
      <c r="E194" s="7">
        <v>0.46104971118697902</v>
      </c>
      <c r="F194" s="7">
        <v>0.96026008058960599</v>
      </c>
      <c r="G194" s="3" t="s">
        <v>198</v>
      </c>
      <c r="H194" s="3" t="s">
        <v>199</v>
      </c>
      <c r="I194" s="7"/>
      <c r="J194" s="7">
        <v>0.136195227969438</v>
      </c>
      <c r="K194" s="7"/>
      <c r="L194" s="7"/>
      <c r="M194" s="7"/>
      <c r="N194" s="7"/>
      <c r="O194" s="7"/>
      <c r="P194" s="7">
        <v>3.6240577697753902</v>
      </c>
      <c r="Q194" s="7">
        <v>0.105424481444061</v>
      </c>
      <c r="R194" s="7"/>
      <c r="S194" s="7"/>
      <c r="T194" s="7">
        <v>31.2101423740387</v>
      </c>
      <c r="U194" s="7">
        <v>1.3293255120515799</v>
      </c>
      <c r="V194" s="7"/>
      <c r="W194" s="7">
        <v>5.7717978954315203</v>
      </c>
      <c r="X194" s="7">
        <v>0.97666969522833802</v>
      </c>
      <c r="Y194" s="7"/>
      <c r="Z194" s="7"/>
      <c r="AA194" s="7"/>
      <c r="AB194" s="7">
        <v>0.30721998773515202</v>
      </c>
      <c r="AC194" s="7">
        <v>0</v>
      </c>
      <c r="AD194" s="7"/>
      <c r="AE194" s="7"/>
      <c r="AF194" s="7">
        <f t="shared" si="72"/>
        <v>43.460832943674177</v>
      </c>
      <c r="AG194" s="7">
        <f t="shared" si="73"/>
        <v>31.2101423740387</v>
      </c>
      <c r="AH194" s="7">
        <f t="shared" si="74"/>
        <v>1.6365454997867319</v>
      </c>
      <c r="AI194" s="7">
        <f t="shared" si="75"/>
        <v>2.3009223069792828</v>
      </c>
      <c r="AJ194" s="7"/>
      <c r="AK194" s="23"/>
      <c r="AL194" s="23">
        <f t="shared" si="76"/>
        <v>0.31337463813900862</v>
      </c>
      <c r="AM194" s="23"/>
      <c r="AN194" s="23"/>
      <c r="AO194" s="23"/>
      <c r="AP194" s="23"/>
      <c r="AQ194" s="23"/>
      <c r="AR194" s="23">
        <f t="shared" si="77"/>
        <v>8.3386753642577851</v>
      </c>
      <c r="AS194" s="23">
        <f t="shared" si="78"/>
        <v>0.24257354105636342</v>
      </c>
      <c r="AT194" s="23"/>
      <c r="AU194" s="23"/>
      <c r="AV194" s="23">
        <f t="shared" si="79"/>
        <v>71.812112792424998</v>
      </c>
      <c r="AW194" s="23">
        <f t="shared" si="80"/>
        <v>3.0586747239161376</v>
      </c>
      <c r="AX194" s="23"/>
      <c r="AY194" s="23">
        <f t="shared" si="81"/>
        <v>13.280458528974464</v>
      </c>
      <c r="AZ194" s="23">
        <f t="shared" si="82"/>
        <v>2.2472410883015406</v>
      </c>
      <c r="BA194" s="23"/>
      <c r="BB194" s="23"/>
      <c r="BC194" s="23"/>
      <c r="BD194" s="23">
        <f t="shared" si="83"/>
        <v>0.70688932292971296</v>
      </c>
      <c r="BE194" s="23"/>
      <c r="BF194" s="23"/>
      <c r="BG194" s="23"/>
      <c r="BH194" s="23">
        <f t="shared" si="84"/>
        <v>100</v>
      </c>
      <c r="BI194" s="23">
        <f t="shared" si="85"/>
        <v>71.812112792424998</v>
      </c>
      <c r="BJ194" s="23">
        <f t="shared" si="86"/>
        <v>3.7655640468458507</v>
      </c>
    </row>
    <row r="195" spans="1:62" s="3" customFormat="1" x14ac:dyDescent="0.2">
      <c r="A195" s="3" t="s">
        <v>11</v>
      </c>
      <c r="B195" s="3">
        <v>86.34</v>
      </c>
      <c r="C195" s="3" t="s">
        <v>140</v>
      </c>
      <c r="D195" s="3" t="s">
        <v>48</v>
      </c>
      <c r="E195" s="7">
        <v>1.38314913356094</v>
      </c>
      <c r="F195" s="7">
        <v>1.92052016117921</v>
      </c>
      <c r="G195" s="3" t="s">
        <v>198</v>
      </c>
      <c r="H195" s="3" t="s">
        <v>199</v>
      </c>
      <c r="I195" s="7"/>
      <c r="J195" s="7">
        <v>0.31549839768558702</v>
      </c>
      <c r="K195" s="7"/>
      <c r="L195" s="7"/>
      <c r="M195" s="7"/>
      <c r="N195" s="7"/>
      <c r="O195" s="7"/>
      <c r="P195" s="7">
        <v>3.2899186015129098</v>
      </c>
      <c r="Q195" s="7">
        <v>0.11548176407814</v>
      </c>
      <c r="R195" s="7"/>
      <c r="S195" s="7"/>
      <c r="T195" s="7">
        <v>29.4220000505447</v>
      </c>
      <c r="U195" s="7">
        <v>1.0794944129884201</v>
      </c>
      <c r="V195" s="7"/>
      <c r="W195" s="7">
        <v>5.2898783236742002</v>
      </c>
      <c r="X195" s="7">
        <v>1.03000812232494</v>
      </c>
      <c r="Y195" s="7"/>
      <c r="Z195" s="7"/>
      <c r="AA195" s="7"/>
      <c r="AB195" s="7">
        <v>0.41042328812182</v>
      </c>
      <c r="AC195" s="7">
        <v>0</v>
      </c>
      <c r="AD195" s="7"/>
      <c r="AE195" s="7"/>
      <c r="AF195" s="7">
        <f t="shared" si="72"/>
        <v>40.952702960930708</v>
      </c>
      <c r="AG195" s="7">
        <f t="shared" si="73"/>
        <v>29.4220000505447</v>
      </c>
      <c r="AH195" s="7">
        <f t="shared" si="74"/>
        <v>1.48991770111024</v>
      </c>
      <c r="AI195" s="7">
        <f t="shared" si="75"/>
        <v>2.4418412649197054</v>
      </c>
      <c r="AJ195" s="7"/>
      <c r="AK195" s="23"/>
      <c r="AL195" s="23">
        <f t="shared" si="76"/>
        <v>0.7703970064847141</v>
      </c>
      <c r="AM195" s="23"/>
      <c r="AN195" s="23"/>
      <c r="AO195" s="23"/>
      <c r="AP195" s="23"/>
      <c r="AQ195" s="23"/>
      <c r="AR195" s="23">
        <f t="shared" si="77"/>
        <v>8.0334589994011516</v>
      </c>
      <c r="AS195" s="23">
        <f t="shared" si="78"/>
        <v>0.28198813687172436</v>
      </c>
      <c r="AT195" s="23"/>
      <c r="AU195" s="23"/>
      <c r="AV195" s="23">
        <f t="shared" si="79"/>
        <v>71.843853819889702</v>
      </c>
      <c r="AW195" s="23">
        <f t="shared" si="80"/>
        <v>2.6359540028853985</v>
      </c>
      <c r="AX195" s="23"/>
      <c r="AY195" s="23">
        <f t="shared" si="81"/>
        <v>12.917043177151941</v>
      </c>
      <c r="AZ195" s="23">
        <f t="shared" si="82"/>
        <v>2.515116336295502</v>
      </c>
      <c r="BA195" s="23"/>
      <c r="BB195" s="23"/>
      <c r="BC195" s="23"/>
      <c r="BD195" s="23">
        <f t="shared" si="83"/>
        <v>1.0021885210198898</v>
      </c>
      <c r="BE195" s="23"/>
      <c r="BF195" s="23"/>
      <c r="BG195" s="23"/>
      <c r="BH195" s="23">
        <f t="shared" si="84"/>
        <v>100</v>
      </c>
      <c r="BI195" s="23">
        <f t="shared" si="85"/>
        <v>71.843853819889702</v>
      </c>
      <c r="BJ195" s="23">
        <f t="shared" si="86"/>
        <v>3.6381425239052883</v>
      </c>
    </row>
    <row r="196" spans="1:62" s="3" customFormat="1" x14ac:dyDescent="0.2">
      <c r="A196" s="3" t="s">
        <v>11</v>
      </c>
      <c r="B196" s="3">
        <v>86.34</v>
      </c>
      <c r="C196" s="3" t="s">
        <v>140</v>
      </c>
      <c r="D196" s="3" t="s">
        <v>48</v>
      </c>
      <c r="E196" s="7">
        <v>0.46104971118697902</v>
      </c>
      <c r="F196" s="7">
        <v>0.96026008058960599</v>
      </c>
      <c r="G196" s="3" t="s">
        <v>198</v>
      </c>
      <c r="H196" s="3" t="s">
        <v>199</v>
      </c>
      <c r="I196" s="7"/>
      <c r="J196" s="7">
        <v>0.15746618155389999</v>
      </c>
      <c r="K196" s="7"/>
      <c r="L196" s="7"/>
      <c r="M196" s="7"/>
      <c r="N196" s="7"/>
      <c r="O196" s="7"/>
      <c r="P196" s="7">
        <v>3.6799013614654501</v>
      </c>
      <c r="Q196" s="7"/>
      <c r="R196" s="7"/>
      <c r="S196" s="7"/>
      <c r="T196" s="7">
        <v>31.1827152967453</v>
      </c>
      <c r="U196" s="7">
        <v>0.73868767358362697</v>
      </c>
      <c r="V196" s="7"/>
      <c r="W196" s="7">
        <v>5.3829867392778397</v>
      </c>
      <c r="X196" s="7">
        <v>1.3827467337250701</v>
      </c>
      <c r="Y196" s="7"/>
      <c r="Z196" s="7"/>
      <c r="AA196" s="7"/>
      <c r="AB196" s="7">
        <v>0.25372887030243901</v>
      </c>
      <c r="AC196" s="7">
        <v>0</v>
      </c>
      <c r="AD196" s="7"/>
      <c r="AE196" s="7"/>
      <c r="AF196" s="7">
        <f t="shared" si="72"/>
        <v>42.778232856653624</v>
      </c>
      <c r="AG196" s="7">
        <f t="shared" si="73"/>
        <v>31.1827152967453</v>
      </c>
      <c r="AH196" s="7">
        <f t="shared" si="74"/>
        <v>0.99241654388606593</v>
      </c>
      <c r="AI196" s="7">
        <f t="shared" si="75"/>
        <v>2.3376374693899082</v>
      </c>
      <c r="AJ196" s="7"/>
      <c r="AK196" s="23"/>
      <c r="AL196" s="23">
        <f t="shared" si="76"/>
        <v>0.36809884616215061</v>
      </c>
      <c r="AM196" s="23"/>
      <c r="AN196" s="23"/>
      <c r="AO196" s="23"/>
      <c r="AP196" s="23"/>
      <c r="AQ196" s="23"/>
      <c r="AR196" s="23">
        <f t="shared" si="77"/>
        <v>8.602275306220573</v>
      </c>
      <c r="AS196" s="23"/>
      <c r="AT196" s="23"/>
      <c r="AU196" s="23"/>
      <c r="AV196" s="23">
        <f t="shared" si="79"/>
        <v>72.893883674989667</v>
      </c>
      <c r="AW196" s="23">
        <f t="shared" si="80"/>
        <v>1.7267839839455483</v>
      </c>
      <c r="AX196" s="23"/>
      <c r="AY196" s="23">
        <f t="shared" si="81"/>
        <v>12.583471498964883</v>
      </c>
      <c r="AZ196" s="23">
        <f t="shared" si="82"/>
        <v>3.2323605754322342</v>
      </c>
      <c r="BA196" s="23"/>
      <c r="BB196" s="23"/>
      <c r="BC196" s="23"/>
      <c r="BD196" s="23">
        <f t="shared" si="83"/>
        <v>0.59312611428495376</v>
      </c>
      <c r="BE196" s="23"/>
      <c r="BF196" s="23"/>
      <c r="BG196" s="23"/>
      <c r="BH196" s="23">
        <f t="shared" si="84"/>
        <v>100</v>
      </c>
      <c r="BI196" s="23">
        <f t="shared" si="85"/>
        <v>72.893883674989667</v>
      </c>
      <c r="BJ196" s="23">
        <f t="shared" si="86"/>
        <v>2.3199100982305021</v>
      </c>
    </row>
    <row r="197" spans="1:62" s="3" customFormat="1" x14ac:dyDescent="0.2">
      <c r="A197" s="3" t="s">
        <v>11</v>
      </c>
      <c r="B197" s="3">
        <v>86.34</v>
      </c>
      <c r="C197" s="3" t="s">
        <v>140</v>
      </c>
      <c r="D197" s="3" t="s">
        <v>48</v>
      </c>
      <c r="E197" s="7">
        <v>0.92209942237395703</v>
      </c>
      <c r="F197" s="7">
        <v>1.51829903748502</v>
      </c>
      <c r="G197" s="3" t="s">
        <v>198</v>
      </c>
      <c r="H197" s="3" t="s">
        <v>199</v>
      </c>
      <c r="I197" s="7"/>
      <c r="J197" s="7">
        <v>0.22666023578494801</v>
      </c>
      <c r="K197" s="7"/>
      <c r="L197" s="7"/>
      <c r="M197" s="7"/>
      <c r="N197" s="7"/>
      <c r="O197" s="7"/>
      <c r="P197" s="7">
        <v>3.3800359815359098</v>
      </c>
      <c r="Q197" s="7"/>
      <c r="R197" s="7"/>
      <c r="S197" s="7"/>
      <c r="T197" s="7">
        <v>29.603457450866699</v>
      </c>
      <c r="U197" s="7">
        <v>0.89927241206169095</v>
      </c>
      <c r="V197" s="7"/>
      <c r="W197" s="7">
        <v>4.6962846070528004</v>
      </c>
      <c r="X197" s="7">
        <v>1.70055404305458</v>
      </c>
      <c r="Y197" s="7"/>
      <c r="Z197" s="7"/>
      <c r="AA197" s="7"/>
      <c r="AB197" s="7">
        <v>0.33134140539914397</v>
      </c>
      <c r="AC197" s="7">
        <v>0</v>
      </c>
      <c r="AD197" s="7"/>
      <c r="AE197" s="7"/>
      <c r="AF197" s="7">
        <f t="shared" si="72"/>
        <v>40.837606135755777</v>
      </c>
      <c r="AG197" s="7">
        <f t="shared" si="73"/>
        <v>29.603457450866699</v>
      </c>
      <c r="AH197" s="7">
        <f t="shared" si="74"/>
        <v>1.230613817460835</v>
      </c>
      <c r="AI197" s="7">
        <f t="shared" si="75"/>
        <v>2.4487233572793579</v>
      </c>
      <c r="AJ197" s="7"/>
      <c r="AK197" s="23"/>
      <c r="AL197" s="23">
        <f t="shared" si="76"/>
        <v>0.55502821353304876</v>
      </c>
      <c r="AM197" s="23"/>
      <c r="AN197" s="23"/>
      <c r="AO197" s="23"/>
      <c r="AP197" s="23"/>
      <c r="AQ197" s="23"/>
      <c r="AR197" s="23">
        <f t="shared" si="77"/>
        <v>8.276773056431642</v>
      </c>
      <c r="AS197" s="23"/>
      <c r="AT197" s="23"/>
      <c r="AU197" s="23"/>
      <c r="AV197" s="23">
        <f t="shared" si="79"/>
        <v>72.490677716162921</v>
      </c>
      <c r="AW197" s="23">
        <f t="shared" si="80"/>
        <v>2.2020693599724099</v>
      </c>
      <c r="AX197" s="23"/>
      <c r="AY197" s="23">
        <f t="shared" si="81"/>
        <v>11.499901809721703</v>
      </c>
      <c r="AZ197" s="23">
        <f t="shared" si="82"/>
        <v>4.1641864055435969</v>
      </c>
      <c r="BA197" s="23"/>
      <c r="BB197" s="23"/>
      <c r="BC197" s="23"/>
      <c r="BD197" s="23">
        <f t="shared" si="83"/>
        <v>0.81136343863465255</v>
      </c>
      <c r="BE197" s="23"/>
      <c r="BF197" s="23"/>
      <c r="BG197" s="23"/>
      <c r="BH197" s="23">
        <f t="shared" si="84"/>
        <v>99.999999999999986</v>
      </c>
      <c r="BI197" s="23">
        <f t="shared" si="85"/>
        <v>72.490677716162921</v>
      </c>
      <c r="BJ197" s="23">
        <f t="shared" si="86"/>
        <v>3.0134327986070626</v>
      </c>
    </row>
    <row r="198" spans="1:62" s="3" customFormat="1" x14ac:dyDescent="0.2">
      <c r="A198" s="3" t="s">
        <v>11</v>
      </c>
      <c r="B198" s="3">
        <v>86.34</v>
      </c>
      <c r="C198" s="3" t="s">
        <v>140</v>
      </c>
      <c r="D198" s="3" t="s">
        <v>48</v>
      </c>
      <c r="E198" s="7">
        <v>0.46104971118697902</v>
      </c>
      <c r="F198" s="7">
        <v>0.96026008058960599</v>
      </c>
      <c r="G198" s="3" t="s">
        <v>198</v>
      </c>
      <c r="H198" s="3" t="s">
        <v>199</v>
      </c>
      <c r="I198" s="7"/>
      <c r="J198" s="7">
        <v>0.14222853351384401</v>
      </c>
      <c r="K198" s="7"/>
      <c r="L198" s="7"/>
      <c r="M198" s="7"/>
      <c r="N198" s="7"/>
      <c r="O198" s="7"/>
      <c r="P198" s="7">
        <v>3.5304196178913099</v>
      </c>
      <c r="Q198" s="7">
        <v>0.114095897879452</v>
      </c>
      <c r="R198" s="7"/>
      <c r="S198" s="7"/>
      <c r="T198" s="7">
        <v>30.963346362113999</v>
      </c>
      <c r="U198" s="7">
        <v>0.85923597216606096</v>
      </c>
      <c r="V198" s="7"/>
      <c r="W198" s="7">
        <v>6.2130820006132099</v>
      </c>
      <c r="X198" s="7">
        <v>0.42083756998181299</v>
      </c>
      <c r="Y198" s="7"/>
      <c r="Z198" s="7"/>
      <c r="AA198" s="7"/>
      <c r="AB198" s="7">
        <v>0.32750272657722201</v>
      </c>
      <c r="AC198" s="7">
        <v>0</v>
      </c>
      <c r="AD198" s="7"/>
      <c r="AE198" s="7"/>
      <c r="AF198" s="7">
        <f t="shared" si="72"/>
        <v>42.570748680736912</v>
      </c>
      <c r="AG198" s="7">
        <f t="shared" si="73"/>
        <v>30.963346362113999</v>
      </c>
      <c r="AH198" s="7">
        <f t="shared" si="74"/>
        <v>1.1867386987432829</v>
      </c>
      <c r="AI198" s="7">
        <f t="shared" si="75"/>
        <v>2.3490308039907597</v>
      </c>
      <c r="AJ198" s="7"/>
      <c r="AK198" s="23"/>
      <c r="AL198" s="23">
        <f t="shared" si="76"/>
        <v>0.33409920643045171</v>
      </c>
      <c r="AM198" s="23"/>
      <c r="AN198" s="23"/>
      <c r="AO198" s="23"/>
      <c r="AP198" s="23"/>
      <c r="AQ198" s="23"/>
      <c r="AR198" s="23">
        <f t="shared" si="77"/>
        <v>8.2930644334399748</v>
      </c>
      <c r="AS198" s="23">
        <f t="shared" si="78"/>
        <v>0.26801477872781676</v>
      </c>
      <c r="AT198" s="23"/>
      <c r="AU198" s="23"/>
      <c r="AV198" s="23">
        <f t="shared" si="79"/>
        <v>72.733854399241011</v>
      </c>
      <c r="AW198" s="23">
        <f t="shared" si="80"/>
        <v>2.018371766515024</v>
      </c>
      <c r="AX198" s="23"/>
      <c r="AY198" s="23">
        <f t="shared" si="81"/>
        <v>14.594721007160967</v>
      </c>
      <c r="AZ198" s="23">
        <f t="shared" si="82"/>
        <v>0.98856041536389572</v>
      </c>
      <c r="BA198" s="23"/>
      <c r="BB198" s="23"/>
      <c r="BC198" s="23"/>
      <c r="BD198" s="23">
        <f t="shared" si="83"/>
        <v>0.7693139931208578</v>
      </c>
      <c r="BE198" s="23"/>
      <c r="BF198" s="23"/>
      <c r="BG198" s="23"/>
      <c r="BH198" s="23">
        <f t="shared" si="84"/>
        <v>100</v>
      </c>
      <c r="BI198" s="23">
        <f t="shared" si="85"/>
        <v>72.733854399241011</v>
      </c>
      <c r="BJ198" s="23">
        <f t="shared" si="86"/>
        <v>2.7876857596358815</v>
      </c>
    </row>
    <row r="199" spans="1:62" s="3" customFormat="1" x14ac:dyDescent="0.2">
      <c r="A199" s="3" t="s">
        <v>11</v>
      </c>
      <c r="B199" s="3">
        <v>86.34</v>
      </c>
      <c r="C199" s="3" t="s">
        <v>140</v>
      </c>
      <c r="D199" s="3" t="s">
        <v>48</v>
      </c>
      <c r="E199" s="7">
        <v>0.46104971118697902</v>
      </c>
      <c r="F199" s="7">
        <v>0.96026008058960599</v>
      </c>
      <c r="G199" s="3" t="s">
        <v>198</v>
      </c>
      <c r="H199" s="3" t="s">
        <v>199</v>
      </c>
      <c r="I199" s="7"/>
      <c r="J199" s="7">
        <v>0.140261650085449</v>
      </c>
      <c r="K199" s="7"/>
      <c r="L199" s="7"/>
      <c r="M199" s="7"/>
      <c r="N199" s="7"/>
      <c r="O199" s="7"/>
      <c r="P199" s="7">
        <v>3.6440726369619401</v>
      </c>
      <c r="Q199" s="7">
        <v>0.10924928355962001</v>
      </c>
      <c r="R199" s="7"/>
      <c r="S199" s="7"/>
      <c r="T199" s="7">
        <v>31.505882740020802</v>
      </c>
      <c r="U199" s="7">
        <v>1.1950515210628501</v>
      </c>
      <c r="V199" s="7"/>
      <c r="W199" s="7">
        <v>5.0541032105684298</v>
      </c>
      <c r="X199" s="7">
        <v>1.7284488305449499</v>
      </c>
      <c r="Y199" s="7"/>
      <c r="Z199" s="7"/>
      <c r="AA199" s="7"/>
      <c r="AB199" s="7">
        <v>0.37847026251256499</v>
      </c>
      <c r="AC199" s="7">
        <v>0</v>
      </c>
      <c r="AD199" s="7"/>
      <c r="AE199" s="7"/>
      <c r="AF199" s="7">
        <f t="shared" si="72"/>
        <v>43.7555401353166</v>
      </c>
      <c r="AG199" s="7">
        <f t="shared" si="73"/>
        <v>31.505882740020802</v>
      </c>
      <c r="AH199" s="7">
        <f t="shared" si="74"/>
        <v>1.5735217835754152</v>
      </c>
      <c r="AI199" s="7">
        <f t="shared" si="75"/>
        <v>2.2854248785580995</v>
      </c>
      <c r="AJ199" s="7"/>
      <c r="AK199" s="23"/>
      <c r="AL199" s="23">
        <f t="shared" si="76"/>
        <v>0.32055746461289591</v>
      </c>
      <c r="AM199" s="23"/>
      <c r="AN199" s="23"/>
      <c r="AO199" s="23"/>
      <c r="AP199" s="23"/>
      <c r="AQ199" s="23"/>
      <c r="AR199" s="23">
        <f t="shared" si="77"/>
        <v>8.3282542637856345</v>
      </c>
      <c r="AS199" s="23">
        <f t="shared" si="78"/>
        <v>0.24968103061180394</v>
      </c>
      <c r="AT199" s="23"/>
      <c r="AU199" s="23"/>
      <c r="AV199" s="23">
        <f t="shared" si="79"/>
        <v>72.004328234977763</v>
      </c>
      <c r="AW199" s="23">
        <f t="shared" si="80"/>
        <v>2.7312004773957361</v>
      </c>
      <c r="AX199" s="23"/>
      <c r="AY199" s="23">
        <f t="shared" si="81"/>
        <v>11.550773216233454</v>
      </c>
      <c r="AZ199" s="23">
        <f t="shared" si="82"/>
        <v>3.9502399586420811</v>
      </c>
      <c r="BA199" s="23"/>
      <c r="BB199" s="23"/>
      <c r="BC199" s="23"/>
      <c r="BD199" s="23">
        <f t="shared" si="83"/>
        <v>0.86496535374063088</v>
      </c>
      <c r="BE199" s="23"/>
      <c r="BF199" s="23"/>
      <c r="BG199" s="23"/>
      <c r="BH199" s="23">
        <f t="shared" si="84"/>
        <v>99.999999999999986</v>
      </c>
      <c r="BI199" s="23">
        <f t="shared" si="85"/>
        <v>72.004328234977763</v>
      </c>
      <c r="BJ199" s="23">
        <f t="shared" si="86"/>
        <v>3.5961658311363673</v>
      </c>
    </row>
    <row r="200" spans="1:62" s="3" customFormat="1" x14ac:dyDescent="0.2">
      <c r="A200" s="3" t="s">
        <v>11</v>
      </c>
      <c r="B200" s="3">
        <v>86.34</v>
      </c>
      <c r="C200" s="3" t="s">
        <v>140</v>
      </c>
      <c r="D200" s="3" t="s">
        <v>48</v>
      </c>
      <c r="E200" s="7">
        <v>2.7662982671218699</v>
      </c>
      <c r="F200" s="7">
        <v>4.5548971124550599</v>
      </c>
      <c r="G200" s="3" t="s">
        <v>198</v>
      </c>
      <c r="H200" s="3" t="s">
        <v>199</v>
      </c>
      <c r="I200" s="7"/>
      <c r="J200" s="7">
        <v>0.173703022301197</v>
      </c>
      <c r="K200" s="7"/>
      <c r="L200" s="7"/>
      <c r="M200" s="7"/>
      <c r="N200" s="7"/>
      <c r="O200" s="7"/>
      <c r="P200" s="7">
        <v>3.55516821146011</v>
      </c>
      <c r="Q200" s="7"/>
      <c r="R200" s="7"/>
      <c r="S200" s="7"/>
      <c r="T200" s="7">
        <v>30.884191393852198</v>
      </c>
      <c r="U200" s="7">
        <v>0.87641067802906003</v>
      </c>
      <c r="V200" s="7"/>
      <c r="W200" s="7">
        <v>5.8995552361011496</v>
      </c>
      <c r="X200" s="7">
        <v>0.71091051213443301</v>
      </c>
      <c r="Y200" s="7"/>
      <c r="Z200" s="7"/>
      <c r="AA200" s="7"/>
      <c r="AB200" s="7">
        <v>0.37700086832046498</v>
      </c>
      <c r="AC200" s="7">
        <v>0</v>
      </c>
      <c r="AD200" s="7"/>
      <c r="AE200" s="7"/>
      <c r="AF200" s="7">
        <f t="shared" si="72"/>
        <v>42.476939922198611</v>
      </c>
      <c r="AG200" s="7">
        <f t="shared" si="73"/>
        <v>30.884191393852198</v>
      </c>
      <c r="AH200" s="7">
        <f t="shared" si="74"/>
        <v>1.253411546349525</v>
      </c>
      <c r="AI200" s="7">
        <f t="shared" si="75"/>
        <v>2.3542185520699341</v>
      </c>
      <c r="AJ200" s="7"/>
      <c r="AK200" s="23"/>
      <c r="AL200" s="23">
        <f t="shared" si="76"/>
        <v>0.40893487765209546</v>
      </c>
      <c r="AM200" s="23"/>
      <c r="AN200" s="23"/>
      <c r="AO200" s="23"/>
      <c r="AP200" s="23"/>
      <c r="AQ200" s="23"/>
      <c r="AR200" s="23">
        <f t="shared" si="77"/>
        <v>8.3696429591486776</v>
      </c>
      <c r="AS200" s="23"/>
      <c r="AT200" s="23"/>
      <c r="AU200" s="23"/>
      <c r="AV200" s="23">
        <f t="shared" si="79"/>
        <v>72.70813634508545</v>
      </c>
      <c r="AW200" s="23">
        <f t="shared" si="80"/>
        <v>2.063262277448203</v>
      </c>
      <c r="AX200" s="23"/>
      <c r="AY200" s="23">
        <f t="shared" si="81"/>
        <v>13.888842385790646</v>
      </c>
      <c r="AZ200" s="23">
        <f t="shared" si="82"/>
        <v>1.6736387165284203</v>
      </c>
      <c r="BA200" s="23"/>
      <c r="BB200" s="23"/>
      <c r="BC200" s="23"/>
      <c r="BD200" s="23">
        <f t="shared" si="83"/>
        <v>0.88754243834651292</v>
      </c>
      <c r="BE200" s="23"/>
      <c r="BF200" s="23"/>
      <c r="BG200" s="23"/>
      <c r="BH200" s="23">
        <f t="shared" si="84"/>
        <v>100</v>
      </c>
      <c r="BI200" s="23">
        <f t="shared" si="85"/>
        <v>72.70813634508545</v>
      </c>
      <c r="BJ200" s="23">
        <f t="shared" si="86"/>
        <v>2.9508047157947157</v>
      </c>
    </row>
    <row r="201" spans="1:62" s="3" customFormat="1" x14ac:dyDescent="0.2">
      <c r="A201" s="3" t="s">
        <v>11</v>
      </c>
      <c r="B201" s="3">
        <v>86.34</v>
      </c>
      <c r="C201" s="3" t="s">
        <v>140</v>
      </c>
      <c r="D201" s="3" t="s">
        <v>48</v>
      </c>
      <c r="E201" s="7">
        <v>0.46104971118697902</v>
      </c>
      <c r="F201" s="7">
        <v>0.96026008058960599</v>
      </c>
      <c r="I201" s="7">
        <v>0.66524650901556004</v>
      </c>
      <c r="J201" s="7">
        <v>1.4852410182356801</v>
      </c>
      <c r="K201" s="7"/>
      <c r="L201" s="7"/>
      <c r="M201" s="7"/>
      <c r="N201" s="7"/>
      <c r="O201" s="7"/>
      <c r="P201" s="7">
        <v>1.0174773633480101</v>
      </c>
      <c r="Q201" s="7"/>
      <c r="R201" s="7"/>
      <c r="S201" s="7"/>
      <c r="T201" s="7">
        <v>18.345996737480199</v>
      </c>
      <c r="U201" s="7"/>
      <c r="V201" s="7"/>
      <c r="W201" s="7">
        <v>2.7802472934126898</v>
      </c>
      <c r="X201" s="7">
        <v>0.69848676212131999</v>
      </c>
      <c r="Y201" s="7"/>
      <c r="Z201" s="7"/>
      <c r="AA201" s="7"/>
      <c r="AB201" s="7">
        <v>0</v>
      </c>
      <c r="AC201" s="7">
        <v>0</v>
      </c>
      <c r="AD201" s="7"/>
      <c r="AE201" s="7"/>
      <c r="AF201" s="7">
        <f t="shared" si="72"/>
        <v>24.992695683613459</v>
      </c>
      <c r="AG201" s="7">
        <f t="shared" si="73"/>
        <v>18.345996737480199</v>
      </c>
      <c r="AH201" s="7">
        <f t="shared" si="74"/>
        <v>0</v>
      </c>
      <c r="AI201" s="7">
        <f t="shared" si="75"/>
        <v>4.0011690321810836</v>
      </c>
      <c r="AJ201" s="7"/>
      <c r="AK201" s="23">
        <f t="shared" si="87"/>
        <v>2.6617637306396329</v>
      </c>
      <c r="AL201" s="23">
        <f t="shared" si="76"/>
        <v>5.942700367489703</v>
      </c>
      <c r="AM201" s="23"/>
      <c r="AN201" s="23"/>
      <c r="AO201" s="23"/>
      <c r="AP201" s="23"/>
      <c r="AQ201" s="23"/>
      <c r="AR201" s="23">
        <f t="shared" si="77"/>
        <v>4.0710989171733178</v>
      </c>
      <c r="AS201" s="23"/>
      <c r="AT201" s="23"/>
      <c r="AU201" s="23"/>
      <c r="AV201" s="23">
        <f t="shared" si="79"/>
        <v>73.405434010500969</v>
      </c>
      <c r="AW201" s="23"/>
      <c r="AX201" s="23"/>
      <c r="AY201" s="23">
        <f t="shared" si="81"/>
        <v>11.124239372208129</v>
      </c>
      <c r="AZ201" s="23">
        <f t="shared" si="82"/>
        <v>2.7947636019882607</v>
      </c>
      <c r="BA201" s="23"/>
      <c r="BB201" s="23"/>
      <c r="BC201" s="23"/>
      <c r="BD201" s="23"/>
      <c r="BE201" s="23"/>
      <c r="BF201" s="23"/>
      <c r="BG201" s="23"/>
      <c r="BH201" s="23">
        <f t="shared" si="84"/>
        <v>100</v>
      </c>
      <c r="BI201" s="23">
        <f t="shared" si="85"/>
        <v>73.405434010500969</v>
      </c>
      <c r="BJ201" s="23"/>
    </row>
    <row r="202" spans="1:62" s="3" customFormat="1" x14ac:dyDescent="0.2">
      <c r="A202" s="3" t="s">
        <v>11</v>
      </c>
      <c r="B202" s="3">
        <v>86.34</v>
      </c>
      <c r="C202" s="3" t="s">
        <v>140</v>
      </c>
      <c r="D202" s="3" t="s">
        <v>48</v>
      </c>
      <c r="E202" s="7">
        <v>0.46104971118697902</v>
      </c>
      <c r="F202" s="7">
        <v>0.96026008058960599</v>
      </c>
      <c r="I202" s="7">
        <v>1.0018927045166499</v>
      </c>
      <c r="J202" s="7">
        <v>1.62293259054422</v>
      </c>
      <c r="K202" s="7"/>
      <c r="L202" s="7"/>
      <c r="M202" s="7"/>
      <c r="N202" s="7"/>
      <c r="O202" s="7"/>
      <c r="P202" s="7">
        <v>1.6878683120012301</v>
      </c>
      <c r="Q202" s="7"/>
      <c r="R202" s="7"/>
      <c r="S202" s="7"/>
      <c r="T202" s="7">
        <v>21.349617838859601</v>
      </c>
      <c r="U202" s="7"/>
      <c r="V202" s="7"/>
      <c r="W202" s="7">
        <v>3.1849775463342702</v>
      </c>
      <c r="X202" s="7">
        <v>0.77729034237563599</v>
      </c>
      <c r="Y202" s="7"/>
      <c r="Z202" s="7"/>
      <c r="AA202" s="7"/>
      <c r="AB202" s="7">
        <v>0</v>
      </c>
      <c r="AC202" s="7">
        <v>0</v>
      </c>
      <c r="AD202" s="7"/>
      <c r="AE202" s="7"/>
      <c r="AF202" s="7">
        <f t="shared" si="72"/>
        <v>29.624579334631608</v>
      </c>
      <c r="AG202" s="7">
        <f t="shared" si="73"/>
        <v>21.349617838859601</v>
      </c>
      <c r="AH202" s="7">
        <f t="shared" si="74"/>
        <v>0</v>
      </c>
      <c r="AI202" s="7">
        <f t="shared" si="75"/>
        <v>3.3755753582329655</v>
      </c>
      <c r="AJ202" s="7"/>
      <c r="AK202" s="23">
        <f t="shared" si="87"/>
        <v>3.3819643249597853</v>
      </c>
      <c r="AL202" s="23">
        <f t="shared" si="76"/>
        <v>5.4783312607142598</v>
      </c>
      <c r="AM202" s="23"/>
      <c r="AN202" s="23"/>
      <c r="AO202" s="23"/>
      <c r="AP202" s="23"/>
      <c r="AQ202" s="23"/>
      <c r="AR202" s="23">
        <f t="shared" si="77"/>
        <v>5.6975266819336232</v>
      </c>
      <c r="AS202" s="23"/>
      <c r="AT202" s="23"/>
      <c r="AU202" s="23"/>
      <c r="AV202" s="23">
        <f t="shared" si="79"/>
        <v>72.067243884545405</v>
      </c>
      <c r="AW202" s="23"/>
      <c r="AX202" s="23"/>
      <c r="AY202" s="23">
        <f t="shared" si="81"/>
        <v>10.751131721931255</v>
      </c>
      <c r="AZ202" s="23">
        <f t="shared" si="82"/>
        <v>2.6238021259156619</v>
      </c>
      <c r="BA202" s="23"/>
      <c r="BB202" s="23"/>
      <c r="BC202" s="23"/>
      <c r="BD202" s="23"/>
      <c r="BE202" s="23"/>
      <c r="BF202" s="23"/>
      <c r="BG202" s="23"/>
      <c r="BH202" s="23">
        <f t="shared" si="84"/>
        <v>100</v>
      </c>
      <c r="BI202" s="23">
        <f t="shared" si="85"/>
        <v>72.067243884545405</v>
      </c>
      <c r="BJ202" s="23"/>
    </row>
    <row r="203" spans="1:62" s="3" customFormat="1" x14ac:dyDescent="0.2">
      <c r="A203" s="3" t="s">
        <v>11</v>
      </c>
      <c r="B203" s="3">
        <v>86.34</v>
      </c>
      <c r="C203" s="3" t="s">
        <v>140</v>
      </c>
      <c r="D203" s="3" t="s">
        <v>48</v>
      </c>
      <c r="E203" s="7">
        <v>1.38314913356094</v>
      </c>
      <c r="F203" s="7">
        <v>2.4481911051734899</v>
      </c>
      <c r="I203" s="7"/>
      <c r="J203" s="7">
        <v>0.900822784751654</v>
      </c>
      <c r="K203" s="7"/>
      <c r="L203" s="7"/>
      <c r="M203" s="7"/>
      <c r="N203" s="7"/>
      <c r="O203" s="7"/>
      <c r="P203" s="7">
        <v>1.6971144825220099</v>
      </c>
      <c r="Q203" s="7"/>
      <c r="R203" s="7"/>
      <c r="S203" s="7"/>
      <c r="T203" s="7">
        <v>20.9143444895744</v>
      </c>
      <c r="U203" s="7">
        <v>0.816485565155745</v>
      </c>
      <c r="V203" s="7"/>
      <c r="W203" s="7">
        <v>3.05022113025188</v>
      </c>
      <c r="X203" s="7">
        <v>1.1115735396742801</v>
      </c>
      <c r="Y203" s="7"/>
      <c r="Z203" s="7"/>
      <c r="AA203" s="7"/>
      <c r="AB203" s="7">
        <v>0.254232040606439</v>
      </c>
      <c r="AC203" s="7">
        <v>0</v>
      </c>
      <c r="AD203" s="7"/>
      <c r="AE203" s="7"/>
      <c r="AF203" s="7">
        <f t="shared" si="72"/>
        <v>28.744794032536408</v>
      </c>
      <c r="AG203" s="7">
        <f t="shared" si="73"/>
        <v>20.9143444895744</v>
      </c>
      <c r="AH203" s="7">
        <f t="shared" si="74"/>
        <v>1.0707176057621841</v>
      </c>
      <c r="AI203" s="7">
        <f t="shared" si="75"/>
        <v>3.4788908171270729</v>
      </c>
      <c r="AJ203" s="7"/>
      <c r="AK203" s="23"/>
      <c r="AL203" s="23">
        <f t="shared" si="76"/>
        <v>3.133864113731367</v>
      </c>
      <c r="AM203" s="23"/>
      <c r="AN203" s="23"/>
      <c r="AO203" s="23"/>
      <c r="AP203" s="23"/>
      <c r="AQ203" s="23"/>
      <c r="AR203" s="23">
        <f t="shared" si="77"/>
        <v>5.9040759888591845</v>
      </c>
      <c r="AS203" s="23"/>
      <c r="AT203" s="23"/>
      <c r="AU203" s="23"/>
      <c r="AV203" s="23">
        <f t="shared" si="79"/>
        <v>72.758720991012581</v>
      </c>
      <c r="AW203" s="23">
        <f t="shared" si="80"/>
        <v>2.8404641349371298</v>
      </c>
      <c r="AX203" s="23"/>
      <c r="AY203" s="23">
        <f t="shared" si="81"/>
        <v>10.611386280240227</v>
      </c>
      <c r="AZ203" s="23">
        <f t="shared" si="82"/>
        <v>3.8670429797342889</v>
      </c>
      <c r="BA203" s="23"/>
      <c r="BB203" s="23"/>
      <c r="BC203" s="23"/>
      <c r="BD203" s="23">
        <f t="shared" si="83"/>
        <v>0.88444551148521777</v>
      </c>
      <c r="BE203" s="23"/>
      <c r="BF203" s="23"/>
      <c r="BG203" s="23"/>
      <c r="BH203" s="23">
        <f t="shared" si="84"/>
        <v>100</v>
      </c>
      <c r="BI203" s="23">
        <f t="shared" si="85"/>
        <v>72.758720991012581</v>
      </c>
      <c r="BJ203" s="23">
        <f t="shared" si="86"/>
        <v>3.7249096464223479</v>
      </c>
    </row>
    <row r="204" spans="1:62" s="3" customFormat="1" x14ac:dyDescent="0.2">
      <c r="A204" s="3" t="s">
        <v>11</v>
      </c>
      <c r="B204" s="3">
        <v>86.34</v>
      </c>
      <c r="C204" s="3" t="s">
        <v>140</v>
      </c>
      <c r="D204" s="3" t="s">
        <v>48</v>
      </c>
      <c r="E204" s="7">
        <v>0.46104971118697902</v>
      </c>
      <c r="F204" s="7">
        <v>0.96026008058960599</v>
      </c>
      <c r="G204" s="3" t="s">
        <v>198</v>
      </c>
      <c r="H204" s="3" t="s">
        <v>199</v>
      </c>
      <c r="I204" s="7"/>
      <c r="J204" s="7">
        <v>0.13293516822159299</v>
      </c>
      <c r="K204" s="7"/>
      <c r="L204" s="7"/>
      <c r="M204" s="7"/>
      <c r="N204" s="7"/>
      <c r="O204" s="7"/>
      <c r="P204" s="7">
        <v>3.5438995808363001</v>
      </c>
      <c r="Q204" s="7">
        <v>0.11345181846991199</v>
      </c>
      <c r="R204" s="7"/>
      <c r="S204" s="7"/>
      <c r="T204" s="7">
        <v>31.230175495147702</v>
      </c>
      <c r="U204" s="7">
        <v>0.87236110121011701</v>
      </c>
      <c r="V204" s="7"/>
      <c r="W204" s="7">
        <v>5.8432839810848201</v>
      </c>
      <c r="X204" s="7">
        <v>0.74174716137349594</v>
      </c>
      <c r="Y204" s="7"/>
      <c r="Z204" s="7"/>
      <c r="AA204" s="7"/>
      <c r="AB204" s="7">
        <v>0.335813732817769</v>
      </c>
      <c r="AC204" s="7">
        <v>0</v>
      </c>
      <c r="AD204" s="7"/>
      <c r="AE204" s="7"/>
      <c r="AF204" s="7">
        <f t="shared" si="72"/>
        <v>42.813668039161712</v>
      </c>
      <c r="AG204" s="7">
        <f t="shared" si="73"/>
        <v>31.230175495147702</v>
      </c>
      <c r="AH204" s="7">
        <f t="shared" si="74"/>
        <v>1.2081748340278859</v>
      </c>
      <c r="AI204" s="7">
        <f t="shared" si="75"/>
        <v>2.3357026991597611</v>
      </c>
      <c r="AJ204" s="7"/>
      <c r="AK204" s="23"/>
      <c r="AL204" s="23">
        <f t="shared" si="76"/>
        <v>0.31049703122843164</v>
      </c>
      <c r="AM204" s="23"/>
      <c r="AN204" s="23"/>
      <c r="AO204" s="23"/>
      <c r="AP204" s="23"/>
      <c r="AQ204" s="23"/>
      <c r="AR204" s="23">
        <f t="shared" si="77"/>
        <v>8.277495816510493</v>
      </c>
      <c r="AS204" s="23">
        <f t="shared" si="78"/>
        <v>0.26498971862475668</v>
      </c>
      <c r="AT204" s="23"/>
      <c r="AU204" s="23"/>
      <c r="AV204" s="23">
        <f t="shared" si="79"/>
        <v>72.944405199249516</v>
      </c>
      <c r="AW204" s="23">
        <f t="shared" si="80"/>
        <v>2.0375761787384516</v>
      </c>
      <c r="AX204" s="23"/>
      <c r="AY204" s="23">
        <f t="shared" si="81"/>
        <v>13.648174166576808</v>
      </c>
      <c r="AZ204" s="23">
        <f t="shared" si="82"/>
        <v>1.7325008469141654</v>
      </c>
      <c r="BA204" s="23"/>
      <c r="BB204" s="23"/>
      <c r="BC204" s="23"/>
      <c r="BD204" s="23">
        <f t="shared" si="83"/>
        <v>0.7843610421573779</v>
      </c>
      <c r="BE204" s="23"/>
      <c r="BF204" s="23"/>
      <c r="BG204" s="23"/>
      <c r="BH204" s="23">
        <f t="shared" si="84"/>
        <v>100.00000000000001</v>
      </c>
      <c r="BI204" s="23">
        <f t="shared" si="85"/>
        <v>72.944405199249516</v>
      </c>
      <c r="BJ204" s="23">
        <f t="shared" si="86"/>
        <v>2.8219372208958298</v>
      </c>
    </row>
    <row r="205" spans="1:62" s="3" customFormat="1" x14ac:dyDescent="0.2">
      <c r="A205" s="3" t="s">
        <v>11</v>
      </c>
      <c r="B205" s="3">
        <v>86.34</v>
      </c>
      <c r="C205" s="3" t="s">
        <v>140</v>
      </c>
      <c r="D205" s="3" t="s">
        <v>48</v>
      </c>
      <c r="E205" s="7">
        <v>0.92209942237395703</v>
      </c>
      <c r="F205" s="7">
        <v>1.51829903748502</v>
      </c>
      <c r="G205" s="3" t="s">
        <v>198</v>
      </c>
      <c r="H205" s="3" t="s">
        <v>199</v>
      </c>
      <c r="I205" s="7"/>
      <c r="J205" s="7">
        <v>0.35255362745374402</v>
      </c>
      <c r="K205" s="7"/>
      <c r="L205" s="7"/>
      <c r="M205" s="7"/>
      <c r="N205" s="7"/>
      <c r="O205" s="7"/>
      <c r="P205" s="7">
        <v>3.5794630646705601</v>
      </c>
      <c r="Q205" s="7">
        <v>9.6575752831995501E-2</v>
      </c>
      <c r="R205" s="7"/>
      <c r="S205" s="7"/>
      <c r="T205" s="7">
        <v>30.029422044754</v>
      </c>
      <c r="U205" s="7">
        <v>0.88449008762836501</v>
      </c>
      <c r="V205" s="7"/>
      <c r="W205" s="7">
        <v>5.85736483335495</v>
      </c>
      <c r="X205" s="7">
        <v>0.59757982380688202</v>
      </c>
      <c r="Y205" s="7"/>
      <c r="Z205" s="7"/>
      <c r="AA205" s="7"/>
      <c r="AB205" s="7">
        <v>0.280574313364923</v>
      </c>
      <c r="AC205" s="7">
        <v>0</v>
      </c>
      <c r="AD205" s="7"/>
      <c r="AE205" s="7"/>
      <c r="AF205" s="7">
        <f t="shared" si="72"/>
        <v>41.678023547865422</v>
      </c>
      <c r="AG205" s="7">
        <f t="shared" si="73"/>
        <v>30.029422044754</v>
      </c>
      <c r="AH205" s="7">
        <f t="shared" si="74"/>
        <v>1.165064400993288</v>
      </c>
      <c r="AI205" s="7">
        <f t="shared" si="75"/>
        <v>2.3993460218945915</v>
      </c>
      <c r="AJ205" s="7"/>
      <c r="AK205" s="23"/>
      <c r="AL205" s="23">
        <f t="shared" si="76"/>
        <v>0.84589814353564852</v>
      </c>
      <c r="AM205" s="23"/>
      <c r="AN205" s="23"/>
      <c r="AO205" s="23"/>
      <c r="AP205" s="23"/>
      <c r="AQ205" s="23"/>
      <c r="AR205" s="23">
        <f t="shared" si="77"/>
        <v>8.5883704647359309</v>
      </c>
      <c r="AS205" s="23">
        <f t="shared" si="78"/>
        <v>0.23171864836892372</v>
      </c>
      <c r="AT205" s="23"/>
      <c r="AU205" s="23"/>
      <c r="AV205" s="23">
        <f t="shared" si="79"/>
        <v>72.050974322874254</v>
      </c>
      <c r="AW205" s="23">
        <f t="shared" si="80"/>
        <v>2.1221977731563162</v>
      </c>
      <c r="AX205" s="23"/>
      <c r="AY205" s="23">
        <f t="shared" si="81"/>
        <v>14.053845011695476</v>
      </c>
      <c r="AZ205" s="23">
        <f t="shared" si="82"/>
        <v>1.4338007730155133</v>
      </c>
      <c r="BA205" s="23"/>
      <c r="BB205" s="23"/>
      <c r="BC205" s="23"/>
      <c r="BD205" s="23">
        <f t="shared" si="83"/>
        <v>0.67319486261793449</v>
      </c>
      <c r="BE205" s="23"/>
      <c r="BF205" s="23"/>
      <c r="BG205" s="23"/>
      <c r="BH205" s="23">
        <f t="shared" si="84"/>
        <v>100</v>
      </c>
      <c r="BI205" s="23">
        <f t="shared" si="85"/>
        <v>72.050974322874254</v>
      </c>
      <c r="BJ205" s="23">
        <f t="shared" si="86"/>
        <v>2.7953926357742507</v>
      </c>
    </row>
    <row r="206" spans="1:62" s="3" customFormat="1" x14ac:dyDescent="0.2">
      <c r="A206" s="3" t="s">
        <v>11</v>
      </c>
      <c r="B206" s="3">
        <v>86.34</v>
      </c>
      <c r="C206" s="3" t="s">
        <v>140</v>
      </c>
      <c r="D206" s="3" t="s">
        <v>48</v>
      </c>
      <c r="E206" s="7">
        <v>2.3052485559348899</v>
      </c>
      <c r="F206" s="7">
        <v>3.4622650642175299</v>
      </c>
      <c r="G206" s="3" t="s">
        <v>198</v>
      </c>
      <c r="H206" s="3" t="s">
        <v>199</v>
      </c>
      <c r="I206" s="7"/>
      <c r="J206" s="7">
        <v>0.48275096341967599</v>
      </c>
      <c r="K206" s="7"/>
      <c r="L206" s="7"/>
      <c r="M206" s="7"/>
      <c r="N206" s="7"/>
      <c r="O206" s="7"/>
      <c r="P206" s="7">
        <v>3.2318059355020501</v>
      </c>
      <c r="Q206" s="7"/>
      <c r="R206" s="7"/>
      <c r="S206" s="7"/>
      <c r="T206" s="7">
        <v>26.574572920799302</v>
      </c>
      <c r="U206" s="7">
        <v>0.57560238055884805</v>
      </c>
      <c r="V206" s="7"/>
      <c r="W206" s="7">
        <v>4.5130949467420596</v>
      </c>
      <c r="X206" s="7">
        <v>1.4409154653549201</v>
      </c>
      <c r="Y206" s="7"/>
      <c r="Z206" s="7"/>
      <c r="AA206" s="7"/>
      <c r="AB206" s="7">
        <v>0.30731081496924201</v>
      </c>
      <c r="AC206" s="7">
        <v>0</v>
      </c>
      <c r="AD206" s="7"/>
      <c r="AE206" s="7"/>
      <c r="AF206" s="7">
        <f t="shared" si="72"/>
        <v>37.126053427346093</v>
      </c>
      <c r="AG206" s="7">
        <f t="shared" si="73"/>
        <v>26.574572920799302</v>
      </c>
      <c r="AH206" s="7">
        <f t="shared" si="74"/>
        <v>0.88291319552809</v>
      </c>
      <c r="AI206" s="7">
        <f t="shared" si="75"/>
        <v>2.6935262643979976</v>
      </c>
      <c r="AJ206" s="7"/>
      <c r="AK206" s="23"/>
      <c r="AL206" s="23">
        <f t="shared" si="76"/>
        <v>1.3003023991343343</v>
      </c>
      <c r="AM206" s="23"/>
      <c r="AN206" s="23"/>
      <c r="AO206" s="23"/>
      <c r="AP206" s="23"/>
      <c r="AQ206" s="23"/>
      <c r="AR206" s="23">
        <f t="shared" si="77"/>
        <v>8.7049541687121135</v>
      </c>
      <c r="AS206" s="23"/>
      <c r="AT206" s="23"/>
      <c r="AU206" s="23"/>
      <c r="AV206" s="23">
        <f t="shared" si="79"/>
        <v>71.579310127332732</v>
      </c>
      <c r="AW206" s="23">
        <f t="shared" si="80"/>
        <v>1.5504001298852685</v>
      </c>
      <c r="AX206" s="23"/>
      <c r="AY206" s="23">
        <f t="shared" si="81"/>
        <v>12.156139772771619</v>
      </c>
      <c r="AZ206" s="23">
        <f t="shared" si="82"/>
        <v>3.8811436507107402</v>
      </c>
      <c r="BA206" s="23"/>
      <c r="BB206" s="23"/>
      <c r="BC206" s="23"/>
      <c r="BD206" s="23">
        <f t="shared" si="83"/>
        <v>0.82774975145320662</v>
      </c>
      <c r="BE206" s="23"/>
      <c r="BF206" s="23"/>
      <c r="BG206" s="23"/>
      <c r="BH206" s="23">
        <f t="shared" si="84"/>
        <v>100</v>
      </c>
      <c r="BI206" s="23">
        <f t="shared" si="85"/>
        <v>71.579310127332732</v>
      </c>
      <c r="BJ206" s="23">
        <f t="shared" si="86"/>
        <v>2.3781498813384752</v>
      </c>
    </row>
    <row r="207" spans="1:62" s="3" customFormat="1" x14ac:dyDescent="0.2">
      <c r="A207" s="3" t="s">
        <v>11</v>
      </c>
      <c r="B207" s="3">
        <v>86.34</v>
      </c>
      <c r="C207" s="3" t="s">
        <v>140</v>
      </c>
      <c r="D207" s="3" t="s">
        <v>48</v>
      </c>
      <c r="E207" s="7">
        <v>2.7662982671218699</v>
      </c>
      <c r="F207" s="7">
        <v>4.34744619286373</v>
      </c>
      <c r="G207" s="3" t="s">
        <v>198</v>
      </c>
      <c r="H207" s="3" t="s">
        <v>199</v>
      </c>
      <c r="I207" s="7"/>
      <c r="J207" s="7">
        <v>0.13892255956307101</v>
      </c>
      <c r="K207" s="7"/>
      <c r="L207" s="7"/>
      <c r="M207" s="7"/>
      <c r="N207" s="7"/>
      <c r="O207" s="7"/>
      <c r="P207" s="7">
        <v>3.57240177690983</v>
      </c>
      <c r="Q207" s="7">
        <v>0.104777747765183</v>
      </c>
      <c r="R207" s="7"/>
      <c r="S207" s="7"/>
      <c r="T207" s="7">
        <v>30.927085876464801</v>
      </c>
      <c r="U207" s="7">
        <v>0.852635968476534</v>
      </c>
      <c r="V207" s="7"/>
      <c r="W207" s="7">
        <v>4.9810178577899897</v>
      </c>
      <c r="X207" s="7">
        <v>1.53266051784158</v>
      </c>
      <c r="Y207" s="7"/>
      <c r="Z207" s="7"/>
      <c r="AA207" s="7"/>
      <c r="AB207" s="7">
        <v>0.31079463660716999</v>
      </c>
      <c r="AC207" s="7">
        <v>0</v>
      </c>
      <c r="AD207" s="7"/>
      <c r="AE207" s="7"/>
      <c r="AF207" s="7">
        <f t="shared" si="72"/>
        <v>42.420296941418158</v>
      </c>
      <c r="AG207" s="7">
        <f t="shared" si="73"/>
        <v>30.927085876464801</v>
      </c>
      <c r="AH207" s="7">
        <f t="shared" si="74"/>
        <v>1.163430605083704</v>
      </c>
      <c r="AI207" s="7">
        <f t="shared" si="75"/>
        <v>2.3573620933888937</v>
      </c>
      <c r="AJ207" s="7"/>
      <c r="AK207" s="23"/>
      <c r="AL207" s="23">
        <f t="shared" si="76"/>
        <v>0.32749077583054437</v>
      </c>
      <c r="AM207" s="23"/>
      <c r="AN207" s="23"/>
      <c r="AO207" s="23"/>
      <c r="AP207" s="23"/>
      <c r="AQ207" s="23"/>
      <c r="AR207" s="23">
        <f t="shared" si="77"/>
        <v>8.4214445312423596</v>
      </c>
      <c r="AS207" s="23">
        <f t="shared" si="78"/>
        <v>0.24699909081230528</v>
      </c>
      <c r="AT207" s="23"/>
      <c r="AU207" s="23"/>
      <c r="AV207" s="23">
        <f t="shared" si="79"/>
        <v>72.906339904161158</v>
      </c>
      <c r="AW207" s="23">
        <f t="shared" si="80"/>
        <v>2.009971711546509</v>
      </c>
      <c r="AX207" s="23"/>
      <c r="AY207" s="23">
        <f t="shared" si="81"/>
        <v>11.742062684447273</v>
      </c>
      <c r="AZ207" s="23">
        <f t="shared" si="82"/>
        <v>3.6130358067935329</v>
      </c>
      <c r="BA207" s="23"/>
      <c r="BB207" s="23"/>
      <c r="BC207" s="23"/>
      <c r="BD207" s="23">
        <f t="shared" si="83"/>
        <v>0.73265549516631878</v>
      </c>
      <c r="BE207" s="23"/>
      <c r="BF207" s="23"/>
      <c r="BG207" s="23"/>
      <c r="BH207" s="23">
        <f t="shared" si="84"/>
        <v>100</v>
      </c>
      <c r="BI207" s="23">
        <f t="shared" si="85"/>
        <v>72.906339904161158</v>
      </c>
      <c r="BJ207" s="23">
        <f t="shared" si="86"/>
        <v>2.7426272067128279</v>
      </c>
    </row>
    <row r="208" spans="1:62" s="3" customFormat="1" x14ac:dyDescent="0.2">
      <c r="A208" s="3" t="s">
        <v>11</v>
      </c>
      <c r="B208" s="3">
        <v>86.34</v>
      </c>
      <c r="C208" s="3" t="s">
        <v>140</v>
      </c>
      <c r="D208" s="3" t="s">
        <v>48</v>
      </c>
      <c r="E208" s="7">
        <v>1.38314913356094</v>
      </c>
      <c r="F208" s="7">
        <v>2.1471990905493299</v>
      </c>
      <c r="G208" s="3" t="s">
        <v>198</v>
      </c>
      <c r="H208" s="3" t="s">
        <v>199</v>
      </c>
      <c r="I208" s="7"/>
      <c r="J208" s="7">
        <v>0.28328821063041698</v>
      </c>
      <c r="K208" s="7"/>
      <c r="L208" s="7"/>
      <c r="M208" s="7"/>
      <c r="N208" s="7"/>
      <c r="O208" s="7"/>
      <c r="P208" s="7">
        <v>3.5188667476177198</v>
      </c>
      <c r="Q208" s="7"/>
      <c r="R208" s="7"/>
      <c r="S208" s="7"/>
      <c r="T208" s="7">
        <v>29.5198202133179</v>
      </c>
      <c r="U208" s="7">
        <v>1.62664484232664</v>
      </c>
      <c r="V208" s="7"/>
      <c r="W208" s="7">
        <v>5.0478007644414902</v>
      </c>
      <c r="X208" s="7">
        <v>1.50473518297076</v>
      </c>
      <c r="Y208" s="7"/>
      <c r="Z208" s="7"/>
      <c r="AA208" s="7"/>
      <c r="AB208" s="7">
        <v>0.37768906913697697</v>
      </c>
      <c r="AC208" s="7">
        <v>0</v>
      </c>
      <c r="AD208" s="7"/>
      <c r="AE208" s="7"/>
      <c r="AF208" s="7">
        <f t="shared" si="72"/>
        <v>41.878845030441909</v>
      </c>
      <c r="AG208" s="7">
        <f t="shared" si="73"/>
        <v>29.5198202133179</v>
      </c>
      <c r="AH208" s="7">
        <f t="shared" si="74"/>
        <v>2.0043339114636169</v>
      </c>
      <c r="AI208" s="7">
        <f t="shared" si="75"/>
        <v>2.3878404461085205</v>
      </c>
      <c r="AJ208" s="7"/>
      <c r="AK208" s="23"/>
      <c r="AL208" s="23">
        <f t="shared" si="76"/>
        <v>0.67644704724901938</v>
      </c>
      <c r="AM208" s="23"/>
      <c r="AN208" s="23"/>
      <c r="AO208" s="23"/>
      <c r="AP208" s="23"/>
      <c r="AQ208" s="23"/>
      <c r="AR208" s="23">
        <f t="shared" si="77"/>
        <v>8.4024923444279356</v>
      </c>
      <c r="AS208" s="23"/>
      <c r="AT208" s="23"/>
      <c r="AU208" s="23"/>
      <c r="AV208" s="23">
        <f t="shared" si="79"/>
        <v>70.488620667212331</v>
      </c>
      <c r="AW208" s="23">
        <f t="shared" si="80"/>
        <v>3.8841683459613678</v>
      </c>
      <c r="AX208" s="23"/>
      <c r="AY208" s="23">
        <f t="shared" si="81"/>
        <v>12.0533428292309</v>
      </c>
      <c r="AZ208" s="23">
        <f t="shared" si="82"/>
        <v>3.5930675305800861</v>
      </c>
      <c r="BA208" s="23"/>
      <c r="BB208" s="23"/>
      <c r="BC208" s="23"/>
      <c r="BD208" s="23">
        <f t="shared" si="83"/>
        <v>0.90186123533835094</v>
      </c>
      <c r="BE208" s="23"/>
      <c r="BF208" s="23"/>
      <c r="BG208" s="23"/>
      <c r="BH208" s="23">
        <f t="shared" si="84"/>
        <v>100</v>
      </c>
      <c r="BI208" s="23">
        <f t="shared" si="85"/>
        <v>70.488620667212331</v>
      </c>
      <c r="BJ208" s="23">
        <f t="shared" si="86"/>
        <v>4.7860295812997187</v>
      </c>
    </row>
    <row r="209" spans="1:62" s="3" customFormat="1" x14ac:dyDescent="0.2">
      <c r="A209" s="3" t="s">
        <v>11</v>
      </c>
      <c r="B209" s="3">
        <v>86.34</v>
      </c>
      <c r="C209" s="3" t="s">
        <v>140</v>
      </c>
      <c r="D209" s="3" t="s">
        <v>48</v>
      </c>
      <c r="E209" s="7">
        <v>0.92209942237395703</v>
      </c>
      <c r="F209" s="7">
        <v>1.51829903748502</v>
      </c>
      <c r="G209" s="3" t="s">
        <v>198</v>
      </c>
      <c r="H209" s="3" t="s">
        <v>199</v>
      </c>
      <c r="I209" s="7"/>
      <c r="J209" s="7">
        <v>0.78044701367616698</v>
      </c>
      <c r="K209" s="7"/>
      <c r="L209" s="7"/>
      <c r="M209" s="7"/>
      <c r="N209" s="7"/>
      <c r="O209" s="7"/>
      <c r="P209" s="7">
        <v>2.7350546792149499</v>
      </c>
      <c r="Q209" s="7"/>
      <c r="R209" s="7"/>
      <c r="S209" s="7"/>
      <c r="T209" s="7">
        <v>22.726477682590499</v>
      </c>
      <c r="U209" s="7">
        <v>0.56432546116411697</v>
      </c>
      <c r="V209" s="7"/>
      <c r="W209" s="7">
        <v>3.6569897085428198</v>
      </c>
      <c r="X209" s="7">
        <v>1.15868831053376</v>
      </c>
      <c r="Y209" s="7"/>
      <c r="Z209" s="7"/>
      <c r="AA209" s="7"/>
      <c r="AB209" s="7">
        <v>0.194496451877058</v>
      </c>
      <c r="AC209" s="7">
        <v>0</v>
      </c>
      <c r="AD209" s="7"/>
      <c r="AE209" s="7"/>
      <c r="AF209" s="7">
        <f t="shared" si="72"/>
        <v>31.816479307599369</v>
      </c>
      <c r="AG209" s="7">
        <f t="shared" si="73"/>
        <v>22.726477682590499</v>
      </c>
      <c r="AH209" s="7">
        <f t="shared" si="74"/>
        <v>0.75882191304117497</v>
      </c>
      <c r="AI209" s="7">
        <f t="shared" si="75"/>
        <v>3.1430253182071906</v>
      </c>
      <c r="AJ209" s="7"/>
      <c r="AK209" s="23"/>
      <c r="AL209" s="23">
        <f t="shared" si="76"/>
        <v>2.4529647235033862</v>
      </c>
      <c r="AM209" s="23"/>
      <c r="AN209" s="23"/>
      <c r="AO209" s="23"/>
      <c r="AP209" s="23"/>
      <c r="AQ209" s="23"/>
      <c r="AR209" s="23">
        <f t="shared" si="77"/>
        <v>8.5963461034536337</v>
      </c>
      <c r="AS209" s="23"/>
      <c r="AT209" s="23"/>
      <c r="AU209" s="23"/>
      <c r="AV209" s="23">
        <f t="shared" si="79"/>
        <v>71.429894750052611</v>
      </c>
      <c r="AW209" s="23">
        <f t="shared" si="80"/>
        <v>1.7736892121477683</v>
      </c>
      <c r="AX209" s="23"/>
      <c r="AY209" s="23">
        <f t="shared" si="81"/>
        <v>11.494011242373217</v>
      </c>
      <c r="AZ209" s="23">
        <f t="shared" si="82"/>
        <v>3.6417866959183232</v>
      </c>
      <c r="BA209" s="23"/>
      <c r="BB209" s="23"/>
      <c r="BC209" s="23"/>
      <c r="BD209" s="23">
        <f t="shared" si="83"/>
        <v>0.61130727255105977</v>
      </c>
      <c r="BE209" s="23"/>
      <c r="BF209" s="23"/>
      <c r="BG209" s="23"/>
      <c r="BH209" s="23">
        <f t="shared" si="84"/>
        <v>100</v>
      </c>
      <c r="BI209" s="23">
        <f t="shared" si="85"/>
        <v>71.429894750052611</v>
      </c>
      <c r="BJ209" s="23">
        <f t="shared" si="86"/>
        <v>2.3849964846988279</v>
      </c>
    </row>
    <row r="210" spans="1:62" s="3" customFormat="1" x14ac:dyDescent="0.2">
      <c r="A210" s="3" t="s">
        <v>11</v>
      </c>
      <c r="B210" s="3">
        <v>86.34</v>
      </c>
      <c r="C210" s="3" t="s">
        <v>140</v>
      </c>
      <c r="D210" s="3" t="s">
        <v>48</v>
      </c>
      <c r="E210" s="7">
        <v>1.38314913356094</v>
      </c>
      <c r="F210" s="7">
        <v>2.1471990905493299</v>
      </c>
      <c r="I210" s="7"/>
      <c r="J210" s="7">
        <v>1.44900223240256</v>
      </c>
      <c r="K210" s="7"/>
      <c r="L210" s="7"/>
      <c r="M210" s="7"/>
      <c r="N210" s="7"/>
      <c r="O210" s="7"/>
      <c r="P210" s="7">
        <v>1.3757620938122299</v>
      </c>
      <c r="Q210" s="7"/>
      <c r="R210" s="7"/>
      <c r="S210" s="7"/>
      <c r="T210" s="7">
        <v>16.1045163869858</v>
      </c>
      <c r="U210" s="7">
        <v>0.45200246386229997</v>
      </c>
      <c r="V210" s="7"/>
      <c r="W210" s="7">
        <v>2.03594099730253</v>
      </c>
      <c r="X210" s="7">
        <v>0.75050601735711098</v>
      </c>
      <c r="Y210" s="7"/>
      <c r="Z210" s="7"/>
      <c r="AA210" s="7"/>
      <c r="AB210" s="7">
        <v>0.20564799197018099</v>
      </c>
      <c r="AC210" s="7">
        <v>0</v>
      </c>
      <c r="AD210" s="7"/>
      <c r="AE210" s="7"/>
      <c r="AF210" s="7">
        <f t="shared" ref="AF210:AF262" si="88">I210+J210+O210+P210+Q210+R210+S210+T210+U210+V210+W210+X210+Y210+Z210+AA210+AB210+AC210+AD210+AE210</f>
        <v>22.373378183692711</v>
      </c>
      <c r="AG210" s="7">
        <f t="shared" ref="AG210:AG262" si="89">R210+S210+T210+Y210+Z210+AA210</f>
        <v>16.1045163869858</v>
      </c>
      <c r="AH210" s="7">
        <f t="shared" ref="AH210:AH262" si="90">U210+AB210</f>
        <v>0.65765045583248094</v>
      </c>
      <c r="AI210" s="7">
        <f t="shared" ref="AI210:AI262" si="91">100/AF210</f>
        <v>4.4695977147021555</v>
      </c>
      <c r="AJ210" s="7"/>
      <c r="AK210" s="23"/>
      <c r="AL210" s="23">
        <f t="shared" ref="AL210:AL262" si="92">J210*AI210</f>
        <v>6.4764570665448034</v>
      </c>
      <c r="AM210" s="23"/>
      <c r="AN210" s="23"/>
      <c r="AO210" s="23"/>
      <c r="AP210" s="23"/>
      <c r="AQ210" s="23"/>
      <c r="AR210" s="23">
        <f t="shared" ref="AR210:AR262" si="93">P210*AI210</f>
        <v>6.1491031104769949</v>
      </c>
      <c r="AS210" s="23"/>
      <c r="AT210" s="23"/>
      <c r="AU210" s="23"/>
      <c r="AV210" s="23">
        <f t="shared" ref="AV210:AV262" si="94">T210*AI210</f>
        <v>71.980709639655146</v>
      </c>
      <c r="AW210" s="23">
        <f t="shared" ref="AW210:AW262" si="95">U210*AI210</f>
        <v>2.0202691795186798</v>
      </c>
      <c r="AX210" s="23"/>
      <c r="AY210" s="23">
        <f t="shared" ref="AY210:AY262" si="96">W210*AI210</f>
        <v>9.0998372288118148</v>
      </c>
      <c r="AZ210" s="23">
        <f t="shared" ref="AZ210:AZ262" si="97">X210*AI210</f>
        <v>3.3544599800495596</v>
      </c>
      <c r="BA210" s="23"/>
      <c r="BB210" s="23"/>
      <c r="BC210" s="23"/>
      <c r="BD210" s="23">
        <f t="shared" ref="BD210:BD262" si="98">AB210*AI210</f>
        <v>0.91916379494300815</v>
      </c>
      <c r="BE210" s="23"/>
      <c r="BF210" s="23"/>
      <c r="BG210" s="23"/>
      <c r="BH210" s="23">
        <f t="shared" ref="BH210:BH262" si="99">AF210*AI210</f>
        <v>100</v>
      </c>
      <c r="BI210" s="23">
        <f t="shared" ref="BI210:BI262" si="100">AG210*AI210</f>
        <v>71.980709639655146</v>
      </c>
      <c r="BJ210" s="23">
        <f t="shared" ref="BJ210:BJ262" si="101">AH210*AI210</f>
        <v>2.9394329744616878</v>
      </c>
    </row>
    <row r="211" spans="1:62" s="3" customFormat="1" x14ac:dyDescent="0.2">
      <c r="A211" s="3" t="s">
        <v>11</v>
      </c>
      <c r="B211" s="3">
        <v>86.34</v>
      </c>
      <c r="C211" s="3" t="s">
        <v>140</v>
      </c>
      <c r="D211" s="3" t="s">
        <v>48</v>
      </c>
      <c r="E211" s="7">
        <v>0.46104971118697902</v>
      </c>
      <c r="F211" s="7">
        <v>0.96026008058960599</v>
      </c>
      <c r="G211" s="3" t="s">
        <v>198</v>
      </c>
      <c r="H211" s="3" t="s">
        <v>199</v>
      </c>
      <c r="I211" s="7"/>
      <c r="J211" s="7">
        <v>0.29229694046080101</v>
      </c>
      <c r="K211" s="7"/>
      <c r="L211" s="7"/>
      <c r="M211" s="7"/>
      <c r="N211" s="7"/>
      <c r="O211" s="7"/>
      <c r="P211" s="7">
        <v>3.5308189690113099</v>
      </c>
      <c r="Q211" s="7">
        <v>0.116400758270174</v>
      </c>
      <c r="R211" s="7"/>
      <c r="S211" s="7"/>
      <c r="T211" s="7">
        <v>29.540917277336099</v>
      </c>
      <c r="U211" s="7">
        <v>0.71785110048949696</v>
      </c>
      <c r="V211" s="7"/>
      <c r="W211" s="7">
        <v>4.3647583574056599</v>
      </c>
      <c r="X211" s="7">
        <v>2.0067142322659501</v>
      </c>
      <c r="Y211" s="7"/>
      <c r="Z211" s="7"/>
      <c r="AA211" s="7"/>
      <c r="AB211" s="7">
        <v>0.33206143416464301</v>
      </c>
      <c r="AC211" s="7">
        <v>0</v>
      </c>
      <c r="AD211" s="7"/>
      <c r="AE211" s="7"/>
      <c r="AF211" s="7">
        <f t="shared" si="88"/>
        <v>40.901819069404134</v>
      </c>
      <c r="AG211" s="7">
        <f t="shared" si="89"/>
        <v>29.540917277336099</v>
      </c>
      <c r="AH211" s="7">
        <f t="shared" si="90"/>
        <v>1.04991253465414</v>
      </c>
      <c r="AI211" s="7">
        <f t="shared" si="91"/>
        <v>2.4448790365610704</v>
      </c>
      <c r="AJ211" s="7"/>
      <c r="AK211" s="23"/>
      <c r="AL211" s="23">
        <f t="shared" si="92"/>
        <v>0.71463066218355176</v>
      </c>
      <c r="AM211" s="23"/>
      <c r="AN211" s="23"/>
      <c r="AO211" s="23"/>
      <c r="AP211" s="23"/>
      <c r="AQ211" s="23"/>
      <c r="AR211" s="23">
        <f t="shared" si="93"/>
        <v>8.6324252792279239</v>
      </c>
      <c r="AS211" s="23">
        <f t="shared" ref="AS211:AS262" si="102">Q211*AI211</f>
        <v>0.28458577373456106</v>
      </c>
      <c r="AT211" s="23"/>
      <c r="AU211" s="23"/>
      <c r="AV211" s="23">
        <f t="shared" si="94"/>
        <v>72.223969372143756</v>
      </c>
      <c r="AW211" s="23">
        <f t="shared" si="95"/>
        <v>1.7550591069590655</v>
      </c>
      <c r="AX211" s="23"/>
      <c r="AY211" s="23">
        <f t="shared" si="96"/>
        <v>10.67130620767583</v>
      </c>
      <c r="AZ211" s="23">
        <f t="shared" si="97"/>
        <v>4.9061735588357642</v>
      </c>
      <c r="BA211" s="23"/>
      <c r="BB211" s="23"/>
      <c r="BC211" s="23"/>
      <c r="BD211" s="23">
        <f t="shared" si="98"/>
        <v>0.81185003923953969</v>
      </c>
      <c r="BE211" s="23"/>
      <c r="BF211" s="23"/>
      <c r="BG211" s="23"/>
      <c r="BH211" s="23">
        <f t="shared" si="99"/>
        <v>100</v>
      </c>
      <c r="BI211" s="23">
        <f t="shared" si="100"/>
        <v>72.223969372143756</v>
      </c>
      <c r="BJ211" s="23">
        <f t="shared" si="101"/>
        <v>2.5669091461986056</v>
      </c>
    </row>
    <row r="212" spans="1:62" s="3" customFormat="1" x14ac:dyDescent="0.2">
      <c r="A212" s="3" t="s">
        <v>11</v>
      </c>
      <c r="B212" s="3">
        <v>86.34</v>
      </c>
      <c r="C212" s="3" t="s">
        <v>140</v>
      </c>
      <c r="D212" s="3" t="s">
        <v>48</v>
      </c>
      <c r="E212" s="7">
        <v>0.46104971118697902</v>
      </c>
      <c r="F212" s="7">
        <v>0.96026008058960599</v>
      </c>
      <c r="G212" s="3" t="s">
        <v>198</v>
      </c>
      <c r="H212" s="3" t="s">
        <v>199</v>
      </c>
      <c r="I212" s="7"/>
      <c r="J212" s="7">
        <v>0.25338788982480798</v>
      </c>
      <c r="K212" s="7"/>
      <c r="L212" s="7"/>
      <c r="M212" s="7"/>
      <c r="N212" s="7"/>
      <c r="O212" s="7"/>
      <c r="P212" s="7">
        <v>3.8335569202899902</v>
      </c>
      <c r="Q212" s="7">
        <v>0.12180126504972601</v>
      </c>
      <c r="R212" s="7"/>
      <c r="S212" s="7"/>
      <c r="T212" s="7">
        <v>30.419683456420898</v>
      </c>
      <c r="U212" s="7">
        <v>0.75214058160781905</v>
      </c>
      <c r="V212" s="7"/>
      <c r="W212" s="7">
        <v>5.2129231393337303</v>
      </c>
      <c r="X212" s="7">
        <v>1.5647554770112</v>
      </c>
      <c r="Y212" s="7"/>
      <c r="Z212" s="7"/>
      <c r="AA212" s="7"/>
      <c r="AB212" s="7">
        <v>0.28249793685972702</v>
      </c>
      <c r="AC212" s="7">
        <v>0</v>
      </c>
      <c r="AD212" s="7"/>
      <c r="AE212" s="7"/>
      <c r="AF212" s="7">
        <f t="shared" si="88"/>
        <v>42.440746666397899</v>
      </c>
      <c r="AG212" s="7">
        <f t="shared" si="89"/>
        <v>30.419683456420898</v>
      </c>
      <c r="AH212" s="7">
        <f t="shared" si="90"/>
        <v>1.034638518467546</v>
      </c>
      <c r="AI212" s="7">
        <f t="shared" si="91"/>
        <v>2.3562262178382962</v>
      </c>
      <c r="AJ212" s="7"/>
      <c r="AK212" s="23"/>
      <c r="AL212" s="23">
        <f t="shared" si="92"/>
        <v>0.5970391892879342</v>
      </c>
      <c r="AM212" s="23"/>
      <c r="AN212" s="23"/>
      <c r="AO212" s="23"/>
      <c r="AP212" s="23"/>
      <c r="AQ212" s="23"/>
      <c r="AR212" s="23">
        <f t="shared" si="93"/>
        <v>9.0327273231627103</v>
      </c>
      <c r="AS212" s="23">
        <f t="shared" si="102"/>
        <v>0.28699133407603578</v>
      </c>
      <c r="AT212" s="23"/>
      <c r="AU212" s="23"/>
      <c r="AV212" s="23">
        <f t="shared" si="94"/>
        <v>71.675655698360799</v>
      </c>
      <c r="AW212" s="23">
        <f t="shared" si="95"/>
        <v>1.7722133578844879</v>
      </c>
      <c r="AX212" s="23"/>
      <c r="AY212" s="23">
        <f t="shared" si="96"/>
        <v>12.282826172474053</v>
      </c>
      <c r="AZ212" s="23">
        <f t="shared" si="97"/>
        <v>3.6869178794398589</v>
      </c>
      <c r="BA212" s="23"/>
      <c r="BB212" s="23"/>
      <c r="BC212" s="23"/>
      <c r="BD212" s="23">
        <f t="shared" si="98"/>
        <v>0.66562904531411637</v>
      </c>
      <c r="BE212" s="23"/>
      <c r="BF212" s="23"/>
      <c r="BG212" s="23"/>
      <c r="BH212" s="23">
        <f t="shared" si="99"/>
        <v>100</v>
      </c>
      <c r="BI212" s="23">
        <f t="shared" si="100"/>
        <v>71.675655698360799</v>
      </c>
      <c r="BJ212" s="23">
        <f t="shared" si="101"/>
        <v>2.4378424031986041</v>
      </c>
    </row>
    <row r="213" spans="1:62" s="3" customFormat="1" x14ac:dyDescent="0.2">
      <c r="A213" s="3" t="s">
        <v>11</v>
      </c>
      <c r="B213" s="3">
        <v>86.34</v>
      </c>
      <c r="C213" s="3" t="s">
        <v>140</v>
      </c>
      <c r="D213" s="3" t="s">
        <v>48</v>
      </c>
      <c r="E213" s="7">
        <v>0.46104971118697902</v>
      </c>
      <c r="F213" s="7">
        <v>0.96026008058960599</v>
      </c>
      <c r="I213" s="7"/>
      <c r="J213" s="7">
        <v>0.14519734540954199</v>
      </c>
      <c r="K213" s="7"/>
      <c r="L213" s="7"/>
      <c r="M213" s="7"/>
      <c r="N213" s="7"/>
      <c r="O213" s="7"/>
      <c r="P213" s="7">
        <v>7.2266682982444799</v>
      </c>
      <c r="Q213" s="7">
        <v>0.17271515680477001</v>
      </c>
      <c r="R213" s="7"/>
      <c r="S213" s="7"/>
      <c r="T213" s="7">
        <v>30.160546302795399</v>
      </c>
      <c r="U213" s="7">
        <v>0.85945380851626396</v>
      </c>
      <c r="V213" s="7"/>
      <c r="W213" s="7">
        <v>1.0367620736360601</v>
      </c>
      <c r="X213" s="7">
        <v>0.44969450682401702</v>
      </c>
      <c r="Y213" s="7"/>
      <c r="Z213" s="7"/>
      <c r="AA213" s="7"/>
      <c r="AB213" s="7">
        <v>0.48903822898864702</v>
      </c>
      <c r="AC213" s="7">
        <v>1.0609555058181299</v>
      </c>
      <c r="AD213" s="7"/>
      <c r="AE213" s="7"/>
      <c r="AF213" s="7">
        <f t="shared" si="88"/>
        <v>41.601031227037311</v>
      </c>
      <c r="AG213" s="7">
        <f t="shared" si="89"/>
        <v>30.160546302795399</v>
      </c>
      <c r="AH213" s="7">
        <f t="shared" si="90"/>
        <v>1.348492037504911</v>
      </c>
      <c r="AI213" s="7">
        <f t="shared" si="91"/>
        <v>2.4037865661130073</v>
      </c>
      <c r="AJ213" s="7"/>
      <c r="AK213" s="23"/>
      <c r="AL213" s="23">
        <f t="shared" si="92"/>
        <v>0.34902342833072719</v>
      </c>
      <c r="AM213" s="23"/>
      <c r="AN213" s="23"/>
      <c r="AO213" s="23"/>
      <c r="AP213" s="23"/>
      <c r="AQ213" s="23"/>
      <c r="AR213" s="23">
        <f t="shared" si="93"/>
        <v>17.371368173074828</v>
      </c>
      <c r="AS213" s="23">
        <f t="shared" si="102"/>
        <v>0.41517037369140769</v>
      </c>
      <c r="AT213" s="23"/>
      <c r="AU213" s="23"/>
      <c r="AV213" s="23">
        <f t="shared" si="94"/>
        <v>72.499516029288912</v>
      </c>
      <c r="AW213" s="23">
        <f t="shared" si="95"/>
        <v>2.0659435191060562</v>
      </c>
      <c r="AX213" s="23"/>
      <c r="AY213" s="23">
        <f t="shared" si="96"/>
        <v>2.4921547448618258</v>
      </c>
      <c r="AZ213" s="23">
        <f t="shared" si="97"/>
        <v>1.0809696143583862</v>
      </c>
      <c r="BA213" s="23"/>
      <c r="BB213" s="23"/>
      <c r="BC213" s="23"/>
      <c r="BD213" s="23">
        <f t="shared" si="98"/>
        <v>1.1755435251586064</v>
      </c>
      <c r="BE213" s="23">
        <f t="shared" ref="BE213:BE259" si="103">AC213*AI213</f>
        <v>2.5503105921292515</v>
      </c>
      <c r="BF213" s="23"/>
      <c r="BG213" s="23"/>
      <c r="BH213" s="23">
        <f t="shared" si="99"/>
        <v>100</v>
      </c>
      <c r="BI213" s="23">
        <f t="shared" si="100"/>
        <v>72.499516029288912</v>
      </c>
      <c r="BJ213" s="23">
        <f t="shared" si="101"/>
        <v>3.2414870442646628</v>
      </c>
    </row>
    <row r="214" spans="1:62" s="3" customFormat="1" x14ac:dyDescent="0.2">
      <c r="A214" s="3" t="s">
        <v>11</v>
      </c>
      <c r="B214" s="3">
        <v>86.34</v>
      </c>
      <c r="C214" s="3" t="s">
        <v>140</v>
      </c>
      <c r="D214" s="3" t="s">
        <v>48</v>
      </c>
      <c r="E214" s="7">
        <v>0.46104971118697902</v>
      </c>
      <c r="F214" s="7">
        <v>0.96026008058960599</v>
      </c>
      <c r="G214" s="3" t="s">
        <v>198</v>
      </c>
      <c r="H214" s="3" t="s">
        <v>199</v>
      </c>
      <c r="I214" s="7"/>
      <c r="J214" s="7">
        <v>0.223937863484025</v>
      </c>
      <c r="K214" s="7"/>
      <c r="L214" s="7"/>
      <c r="M214" s="7"/>
      <c r="N214" s="7"/>
      <c r="O214" s="7"/>
      <c r="P214" s="7">
        <v>3.6043900996446601</v>
      </c>
      <c r="Q214" s="7">
        <v>0.107588979881257</v>
      </c>
      <c r="R214" s="7"/>
      <c r="S214" s="7"/>
      <c r="T214" s="7">
        <v>30.599102377891501</v>
      </c>
      <c r="U214" s="7">
        <v>0.96586905419826496</v>
      </c>
      <c r="V214" s="7"/>
      <c r="W214" s="7">
        <v>5.6257542222738302</v>
      </c>
      <c r="X214" s="7">
        <v>1.03939259424806</v>
      </c>
      <c r="Y214" s="7"/>
      <c r="Z214" s="7"/>
      <c r="AA214" s="7"/>
      <c r="AB214" s="7">
        <v>0.29297068249434199</v>
      </c>
      <c r="AC214" s="7">
        <v>0</v>
      </c>
      <c r="AD214" s="7"/>
      <c r="AE214" s="7"/>
      <c r="AF214" s="7">
        <f t="shared" si="88"/>
        <v>42.459005874115931</v>
      </c>
      <c r="AG214" s="7">
        <f t="shared" si="89"/>
        <v>30.599102377891501</v>
      </c>
      <c r="AH214" s="7">
        <f t="shared" si="90"/>
        <v>1.258839736692607</v>
      </c>
      <c r="AI214" s="7">
        <f t="shared" si="91"/>
        <v>2.3552129387222061</v>
      </c>
      <c r="AJ214" s="7"/>
      <c r="AK214" s="23"/>
      <c r="AL214" s="23">
        <f t="shared" si="92"/>
        <v>0.52742135354738273</v>
      </c>
      <c r="AM214" s="23"/>
      <c r="AN214" s="23"/>
      <c r="AO214" s="23"/>
      <c r="AP214" s="23"/>
      <c r="AQ214" s="23"/>
      <c r="AR214" s="23">
        <f t="shared" si="93"/>
        <v>8.4891061988853256</v>
      </c>
      <c r="AS214" s="23">
        <f t="shared" si="102"/>
        <v>0.25339495748025959</v>
      </c>
      <c r="AT214" s="23"/>
      <c r="AU214" s="23"/>
      <c r="AV214" s="23">
        <f t="shared" si="94"/>
        <v>72.067401833695484</v>
      </c>
      <c r="AW214" s="23">
        <f t="shared" si="95"/>
        <v>2.2748272935591332</v>
      </c>
      <c r="AX214" s="23"/>
      <c r="AY214" s="23">
        <f t="shared" si="96"/>
        <v>13.249849134370406</v>
      </c>
      <c r="AZ214" s="23">
        <f t="shared" si="97"/>
        <v>2.447990886385071</v>
      </c>
      <c r="BA214" s="23"/>
      <c r="BB214" s="23"/>
      <c r="BC214" s="23"/>
      <c r="BD214" s="23">
        <f t="shared" si="98"/>
        <v>0.69000834207694961</v>
      </c>
      <c r="BE214" s="23"/>
      <c r="BF214" s="23"/>
      <c r="BG214" s="23"/>
      <c r="BH214" s="23">
        <f t="shared" si="99"/>
        <v>99.999999999999986</v>
      </c>
      <c r="BI214" s="23">
        <f t="shared" si="100"/>
        <v>72.067401833695484</v>
      </c>
      <c r="BJ214" s="23">
        <f t="shared" si="101"/>
        <v>2.9648356356360828</v>
      </c>
    </row>
    <row r="215" spans="1:62" s="3" customFormat="1" x14ac:dyDescent="0.2">
      <c r="A215" s="3" t="s">
        <v>11</v>
      </c>
      <c r="B215" s="3">
        <v>86.34</v>
      </c>
      <c r="C215" s="3" t="s">
        <v>140</v>
      </c>
      <c r="D215" s="3" t="s">
        <v>48</v>
      </c>
      <c r="E215" s="7">
        <v>3.2273479783088499</v>
      </c>
      <c r="F215" s="7">
        <v>3.8410403223584302</v>
      </c>
      <c r="G215" s="3" t="s">
        <v>153</v>
      </c>
      <c r="H215" s="3" t="s">
        <v>154</v>
      </c>
      <c r="I215" s="7"/>
      <c r="J215" s="7">
        <v>0.172590941656381</v>
      </c>
      <c r="K215" s="7"/>
      <c r="L215" s="7"/>
      <c r="M215" s="7"/>
      <c r="N215" s="7"/>
      <c r="O215" s="7"/>
      <c r="P215" s="7">
        <v>7.9423822462558702</v>
      </c>
      <c r="Q215" s="7">
        <v>0.17974876100197401</v>
      </c>
      <c r="R215" s="7"/>
      <c r="S215" s="7"/>
      <c r="T215" s="7">
        <v>29.430583119392399</v>
      </c>
      <c r="U215" s="7">
        <v>0.86472304537892297</v>
      </c>
      <c r="V215" s="7"/>
      <c r="W215" s="7">
        <v>0.20585441961884501</v>
      </c>
      <c r="X215" s="7">
        <v>0</v>
      </c>
      <c r="Y215" s="7"/>
      <c r="Z215" s="7"/>
      <c r="AA215" s="7"/>
      <c r="AB215" s="7">
        <v>0.50180950202047803</v>
      </c>
      <c r="AC215" s="7">
        <v>2.0426239818334602</v>
      </c>
      <c r="AD215" s="7"/>
      <c r="AE215" s="7"/>
      <c r="AF215" s="7">
        <f t="shared" si="88"/>
        <v>41.340316017158329</v>
      </c>
      <c r="AG215" s="7">
        <f t="shared" si="89"/>
        <v>29.430583119392399</v>
      </c>
      <c r="AH215" s="7">
        <f t="shared" si="90"/>
        <v>1.366532547399401</v>
      </c>
      <c r="AI215" s="7">
        <f t="shared" si="91"/>
        <v>2.4189461918601425</v>
      </c>
      <c r="AJ215" s="7"/>
      <c r="AK215" s="23"/>
      <c r="AL215" s="23">
        <f t="shared" si="92"/>
        <v>0.41748820106925888</v>
      </c>
      <c r="AM215" s="23"/>
      <c r="AN215" s="23"/>
      <c r="AO215" s="23"/>
      <c r="AP215" s="23"/>
      <c r="AQ215" s="23"/>
      <c r="AR215" s="23">
        <f t="shared" si="93"/>
        <v>19.212195288878242</v>
      </c>
      <c r="AS215" s="23">
        <f t="shared" si="102"/>
        <v>0.43480258091730395</v>
      </c>
      <c r="AT215" s="23"/>
      <c r="AU215" s="23"/>
      <c r="AV215" s="23">
        <f t="shared" si="94"/>
        <v>71.190996960877641</v>
      </c>
      <c r="AW215" s="23">
        <f t="shared" si="95"/>
        <v>2.0917185176330508</v>
      </c>
      <c r="AX215" s="23"/>
      <c r="AY215" s="23">
        <f t="shared" si="96"/>
        <v>0.49795076441458497</v>
      </c>
      <c r="AZ215" s="23">
        <f t="shared" si="97"/>
        <v>0</v>
      </c>
      <c r="BA215" s="23"/>
      <c r="BB215" s="23"/>
      <c r="BC215" s="23"/>
      <c r="BD215" s="23">
        <f t="shared" si="98"/>
        <v>1.2138501839516698</v>
      </c>
      <c r="BE215" s="23">
        <f t="shared" si="103"/>
        <v>4.9409975022582495</v>
      </c>
      <c r="BF215" s="23"/>
      <c r="BG215" s="23"/>
      <c r="BH215" s="23">
        <f t="shared" si="99"/>
        <v>100</v>
      </c>
      <c r="BI215" s="23">
        <f t="shared" si="100"/>
        <v>71.190996960877641</v>
      </c>
      <c r="BJ215" s="23">
        <f t="shared" si="101"/>
        <v>3.3055687015847206</v>
      </c>
    </row>
    <row r="216" spans="1:62" s="3" customFormat="1" x14ac:dyDescent="0.2">
      <c r="A216" s="3" t="s">
        <v>11</v>
      </c>
      <c r="B216" s="3">
        <v>86.34</v>
      </c>
      <c r="C216" s="3" t="s">
        <v>140</v>
      </c>
      <c r="D216" s="3" t="s">
        <v>48</v>
      </c>
      <c r="E216" s="7">
        <v>0.46104971118697902</v>
      </c>
      <c r="F216" s="7">
        <v>0.96026008058960599</v>
      </c>
      <c r="I216" s="7"/>
      <c r="J216" s="7">
        <v>0.13139258371666099</v>
      </c>
      <c r="K216" s="7"/>
      <c r="L216" s="7"/>
      <c r="M216" s="7"/>
      <c r="N216" s="7"/>
      <c r="O216" s="7"/>
      <c r="P216" s="7">
        <v>4.2899642139673198</v>
      </c>
      <c r="Q216" s="7">
        <v>0.101781426928937</v>
      </c>
      <c r="R216" s="7"/>
      <c r="S216" s="7"/>
      <c r="T216" s="7">
        <v>30.8339893817902</v>
      </c>
      <c r="U216" s="7">
        <v>1.31886200979352</v>
      </c>
      <c r="V216" s="7"/>
      <c r="W216" s="7">
        <v>4.5653913170099303</v>
      </c>
      <c r="X216" s="7">
        <v>1.48718375712633</v>
      </c>
      <c r="Y216" s="7"/>
      <c r="Z216" s="7"/>
      <c r="AA216" s="7"/>
      <c r="AB216" s="7">
        <v>0.39480719715356799</v>
      </c>
      <c r="AC216" s="7">
        <v>0</v>
      </c>
      <c r="AD216" s="7"/>
      <c r="AE216" s="7"/>
      <c r="AF216" s="7">
        <f t="shared" si="88"/>
        <v>43.123371887486471</v>
      </c>
      <c r="AG216" s="7">
        <f t="shared" si="89"/>
        <v>30.8339893817902</v>
      </c>
      <c r="AH216" s="7">
        <f t="shared" si="90"/>
        <v>1.713669206947088</v>
      </c>
      <c r="AI216" s="7">
        <f t="shared" si="91"/>
        <v>2.3189281269774265</v>
      </c>
      <c r="AJ216" s="7"/>
      <c r="AK216" s="23"/>
      <c r="AL216" s="23">
        <f t="shared" si="92"/>
        <v>0.30468995805680138</v>
      </c>
      <c r="AM216" s="23"/>
      <c r="AN216" s="23"/>
      <c r="AO216" s="23"/>
      <c r="AP216" s="23"/>
      <c r="AQ216" s="23"/>
      <c r="AR216" s="23">
        <f t="shared" si="93"/>
        <v>9.9481186794954244</v>
      </c>
      <c r="AS216" s="23">
        <f t="shared" si="102"/>
        <v>0.2360238137094097</v>
      </c>
      <c r="AT216" s="23"/>
      <c r="AU216" s="23"/>
      <c r="AV216" s="23">
        <f t="shared" si="94"/>
        <v>71.501805244356603</v>
      </c>
      <c r="AW216" s="23">
        <f t="shared" si="95"/>
        <v>3.0583462101121714</v>
      </c>
      <c r="AX216" s="23"/>
      <c r="AY216" s="23">
        <f t="shared" si="96"/>
        <v>10.586814335672845</v>
      </c>
      <c r="AZ216" s="23">
        <f t="shared" si="97"/>
        <v>3.4486722443842122</v>
      </c>
      <c r="BA216" s="23"/>
      <c r="BB216" s="23"/>
      <c r="BC216" s="23"/>
      <c r="BD216" s="23">
        <f t="shared" si="98"/>
        <v>0.91552951421253093</v>
      </c>
      <c r="BE216" s="23"/>
      <c r="BF216" s="23"/>
      <c r="BG216" s="23"/>
      <c r="BH216" s="23">
        <f t="shared" si="99"/>
        <v>100.00000000000001</v>
      </c>
      <c r="BI216" s="23">
        <f t="shared" si="100"/>
        <v>71.501805244356603</v>
      </c>
      <c r="BJ216" s="23">
        <f t="shared" si="101"/>
        <v>3.9738757243247025</v>
      </c>
    </row>
    <row r="217" spans="1:62" s="3" customFormat="1" x14ac:dyDescent="0.2">
      <c r="A217" s="3" t="s">
        <v>11</v>
      </c>
      <c r="B217" s="3">
        <v>86.34</v>
      </c>
      <c r="C217" s="3" t="s">
        <v>140</v>
      </c>
      <c r="D217" s="3" t="s">
        <v>48</v>
      </c>
      <c r="E217" s="7">
        <v>0.46104971118697902</v>
      </c>
      <c r="F217" s="7">
        <v>0.96026008058960599</v>
      </c>
      <c r="G217" s="3" t="s">
        <v>187</v>
      </c>
      <c r="H217" s="3" t="s">
        <v>188</v>
      </c>
      <c r="I217" s="7"/>
      <c r="J217" s="7">
        <v>0.109346525277942</v>
      </c>
      <c r="K217" s="7"/>
      <c r="L217" s="7"/>
      <c r="M217" s="7"/>
      <c r="N217" s="7"/>
      <c r="O217" s="7"/>
      <c r="P217" s="7">
        <v>6.7651279270649001</v>
      </c>
      <c r="Q217" s="7">
        <v>0.14353272272273901</v>
      </c>
      <c r="R217" s="7"/>
      <c r="S217" s="7"/>
      <c r="T217" s="7">
        <v>32.116565108299298</v>
      </c>
      <c r="U217" s="7">
        <v>0.95442309975624096</v>
      </c>
      <c r="V217" s="7">
        <v>0.37512835115194298</v>
      </c>
      <c r="W217" s="7">
        <v>1.62732489407063</v>
      </c>
      <c r="X217" s="7"/>
      <c r="Y217" s="7"/>
      <c r="Z217" s="7"/>
      <c r="AA217" s="7"/>
      <c r="AB217" s="7">
        <v>0.42611472308635701</v>
      </c>
      <c r="AC217" s="7">
        <v>0</v>
      </c>
      <c r="AD217" s="7"/>
      <c r="AE217" s="7"/>
      <c r="AF217" s="7">
        <f t="shared" si="88"/>
        <v>42.517563351430056</v>
      </c>
      <c r="AG217" s="7">
        <f t="shared" si="89"/>
        <v>32.116565108299298</v>
      </c>
      <c r="AH217" s="7">
        <f t="shared" si="90"/>
        <v>1.380537822842598</v>
      </c>
      <c r="AI217" s="7">
        <f t="shared" si="91"/>
        <v>2.3519692126627136</v>
      </c>
      <c r="AJ217" s="7"/>
      <c r="AK217" s="23"/>
      <c r="AL217" s="23">
        <f t="shared" si="92"/>
        <v>0.25717966096536476</v>
      </c>
      <c r="AM217" s="23"/>
      <c r="AN217" s="23"/>
      <c r="AO217" s="23"/>
      <c r="AP217" s="23"/>
      <c r="AQ217" s="23"/>
      <c r="AR217" s="23">
        <f t="shared" si="93"/>
        <v>15.91137260418137</v>
      </c>
      <c r="AS217" s="23">
        <f t="shared" si="102"/>
        <v>0.33758454485353606</v>
      </c>
      <c r="AT217" s="23"/>
      <c r="AU217" s="23"/>
      <c r="AV217" s="23">
        <f t="shared" si="94"/>
        <v>75.537172351197484</v>
      </c>
      <c r="AW217" s="23">
        <f t="shared" si="95"/>
        <v>2.2447737464807926</v>
      </c>
      <c r="AX217" s="23">
        <f t="shared" ref="AX217:AX260" si="104">V217*AI217</f>
        <v>0.88229033270629731</v>
      </c>
      <c r="AY217" s="23">
        <f t="shared" si="96"/>
        <v>3.8274180498537334</v>
      </c>
      <c r="AZ217" s="23"/>
      <c r="BA217" s="23"/>
      <c r="BB217" s="23"/>
      <c r="BC217" s="23"/>
      <c r="BD217" s="23">
        <f t="shared" si="98"/>
        <v>1.0022087097614094</v>
      </c>
      <c r="BE217" s="23"/>
      <c r="BF217" s="23"/>
      <c r="BG217" s="23"/>
      <c r="BH217" s="23">
        <f t="shared" si="99"/>
        <v>100</v>
      </c>
      <c r="BI217" s="23">
        <f t="shared" si="100"/>
        <v>75.537172351197484</v>
      </c>
      <c r="BJ217" s="23">
        <f t="shared" si="101"/>
        <v>3.2469824562422018</v>
      </c>
    </row>
    <row r="218" spans="1:62" s="3" customFormat="1" x14ac:dyDescent="0.2">
      <c r="A218" s="3" t="s">
        <v>11</v>
      </c>
      <c r="B218" s="3">
        <v>86.34</v>
      </c>
      <c r="C218" s="3" t="s">
        <v>140</v>
      </c>
      <c r="D218" s="3" t="s">
        <v>48</v>
      </c>
      <c r="E218" s="7">
        <v>0.46104971118697902</v>
      </c>
      <c r="F218" s="7">
        <v>0.96026008058960599</v>
      </c>
      <c r="G218" s="3" t="s">
        <v>187</v>
      </c>
      <c r="H218" s="3" t="s">
        <v>188</v>
      </c>
      <c r="I218" s="7"/>
      <c r="J218" s="7">
        <v>0.126731197815388</v>
      </c>
      <c r="K218" s="7"/>
      <c r="L218" s="7"/>
      <c r="M218" s="7"/>
      <c r="N218" s="7"/>
      <c r="O218" s="7"/>
      <c r="P218" s="7">
        <v>7.0172451436519596</v>
      </c>
      <c r="Q218" s="7">
        <v>0.19059950718656199</v>
      </c>
      <c r="R218" s="7"/>
      <c r="S218" s="7"/>
      <c r="T218" s="7">
        <v>31.364557147026101</v>
      </c>
      <c r="U218" s="7">
        <v>0.69107129238545895</v>
      </c>
      <c r="V218" s="7">
        <v>0.240648095495999</v>
      </c>
      <c r="W218" s="7">
        <v>1.2937268242240001</v>
      </c>
      <c r="X218" s="7"/>
      <c r="Y218" s="7"/>
      <c r="Z218" s="7"/>
      <c r="AA218" s="7"/>
      <c r="AB218" s="7">
        <v>0.37731151096522803</v>
      </c>
      <c r="AC218" s="7">
        <v>0</v>
      </c>
      <c r="AD218" s="7"/>
      <c r="AE218" s="7"/>
      <c r="AF218" s="7">
        <f t="shared" si="88"/>
        <v>41.301890718750698</v>
      </c>
      <c r="AG218" s="7">
        <f t="shared" si="89"/>
        <v>31.364557147026101</v>
      </c>
      <c r="AH218" s="7">
        <f t="shared" si="90"/>
        <v>1.068382803350687</v>
      </c>
      <c r="AI218" s="7">
        <f t="shared" si="91"/>
        <v>2.4211966633915107</v>
      </c>
      <c r="AJ218" s="7"/>
      <c r="AK218" s="23"/>
      <c r="AL218" s="23">
        <f t="shared" si="92"/>
        <v>0.30684115329822692</v>
      </c>
      <c r="AM218" s="23"/>
      <c r="AN218" s="23"/>
      <c r="AO218" s="23"/>
      <c r="AP218" s="23"/>
      <c r="AQ218" s="23"/>
      <c r="AR218" s="23">
        <f t="shared" si="93"/>
        <v>16.990130528010408</v>
      </c>
      <c r="AS218" s="23">
        <f t="shared" si="102"/>
        <v>0.46147889084417015</v>
      </c>
      <c r="AT218" s="23"/>
      <c r="AU218" s="23"/>
      <c r="AV218" s="23">
        <f t="shared" si="94"/>
        <v>75.939761113131951</v>
      </c>
      <c r="AW218" s="23">
        <f t="shared" si="95"/>
        <v>1.6732195072893323</v>
      </c>
      <c r="AX218" s="23">
        <f t="shared" si="104"/>
        <v>0.58265636586643443</v>
      </c>
      <c r="AY218" s="23">
        <f t="shared" si="96"/>
        <v>3.1323670701512447</v>
      </c>
      <c r="AZ218" s="23"/>
      <c r="BA218" s="23"/>
      <c r="BB218" s="23"/>
      <c r="BC218" s="23"/>
      <c r="BD218" s="23">
        <f t="shared" si="98"/>
        <v>0.91354537140821956</v>
      </c>
      <c r="BE218" s="23"/>
      <c r="BF218" s="23"/>
      <c r="BG218" s="23"/>
      <c r="BH218" s="23">
        <f t="shared" si="99"/>
        <v>100</v>
      </c>
      <c r="BI218" s="23">
        <f t="shared" si="100"/>
        <v>75.939761113131951</v>
      </c>
      <c r="BJ218" s="23">
        <f t="shared" si="101"/>
        <v>2.5867648786975521</v>
      </c>
    </row>
    <row r="219" spans="1:62" s="3" customFormat="1" x14ac:dyDescent="0.2">
      <c r="A219" s="3" t="s">
        <v>11</v>
      </c>
      <c r="B219" s="3">
        <v>86.34</v>
      </c>
      <c r="C219" s="3" t="s">
        <v>140</v>
      </c>
      <c r="D219" s="3" t="s">
        <v>48</v>
      </c>
      <c r="E219" s="7">
        <v>0.92209942237395703</v>
      </c>
      <c r="F219" s="7">
        <v>1.51829903748502</v>
      </c>
      <c r="G219" s="3" t="s">
        <v>153</v>
      </c>
      <c r="H219" s="3" t="s">
        <v>154</v>
      </c>
      <c r="I219" s="7"/>
      <c r="J219" s="7">
        <v>0.115135253872722</v>
      </c>
      <c r="K219" s="7"/>
      <c r="L219" s="7"/>
      <c r="M219" s="7"/>
      <c r="N219" s="7"/>
      <c r="O219" s="7"/>
      <c r="P219" s="7">
        <v>7.7598169445991498</v>
      </c>
      <c r="Q219" s="7">
        <v>0.16286044847220199</v>
      </c>
      <c r="R219" s="7"/>
      <c r="S219" s="7"/>
      <c r="T219" s="7">
        <v>29.597559571266199</v>
      </c>
      <c r="U219" s="7">
        <v>0.99756559357047103</v>
      </c>
      <c r="V219" s="7"/>
      <c r="W219" s="7">
        <v>0.383556936867535</v>
      </c>
      <c r="X219" s="7">
        <v>0.12819609837606499</v>
      </c>
      <c r="Y219" s="7"/>
      <c r="Z219" s="7"/>
      <c r="AA219" s="7"/>
      <c r="AB219" s="7">
        <v>0.62317014671862103</v>
      </c>
      <c r="AC219" s="7">
        <v>1.9599374383688</v>
      </c>
      <c r="AD219" s="7"/>
      <c r="AE219" s="7"/>
      <c r="AF219" s="7">
        <f t="shared" si="88"/>
        <v>41.727798432111761</v>
      </c>
      <c r="AG219" s="7">
        <f t="shared" si="89"/>
        <v>29.597559571266199</v>
      </c>
      <c r="AH219" s="7">
        <f t="shared" si="90"/>
        <v>1.6207357402890921</v>
      </c>
      <c r="AI219" s="7">
        <f t="shared" si="91"/>
        <v>2.3964839688988882</v>
      </c>
      <c r="AJ219" s="7"/>
      <c r="AK219" s="23"/>
      <c r="AL219" s="23">
        <f t="shared" si="92"/>
        <v>0.27591979016108192</v>
      </c>
      <c r="AM219" s="23"/>
      <c r="AN219" s="23"/>
      <c r="AO219" s="23"/>
      <c r="AP219" s="23"/>
      <c r="AQ219" s="23"/>
      <c r="AR219" s="23">
        <f t="shared" si="93"/>
        <v>18.596276909321816</v>
      </c>
      <c r="AS219" s="23">
        <f t="shared" si="102"/>
        <v>0.39029245393131551</v>
      </c>
      <c r="AT219" s="23"/>
      <c r="AU219" s="23"/>
      <c r="AV219" s="23">
        <f t="shared" si="94"/>
        <v>70.930077031069288</v>
      </c>
      <c r="AW219" s="23">
        <f t="shared" si="95"/>
        <v>2.3906499529167378</v>
      </c>
      <c r="AX219" s="23"/>
      <c r="AY219" s="23">
        <f t="shared" si="96"/>
        <v>0.91918805036301054</v>
      </c>
      <c r="AZ219" s="23">
        <f t="shared" si="97"/>
        <v>0.30721989463362454</v>
      </c>
      <c r="BA219" s="23"/>
      <c r="BB219" s="23"/>
      <c r="BC219" s="23"/>
      <c r="BD219" s="23">
        <f t="shared" si="98"/>
        <v>1.4934172665075434</v>
      </c>
      <c r="BE219" s="23">
        <f t="shared" si="103"/>
        <v>4.6969586510955814</v>
      </c>
      <c r="BF219" s="23"/>
      <c r="BG219" s="23"/>
      <c r="BH219" s="23">
        <f t="shared" si="99"/>
        <v>100</v>
      </c>
      <c r="BI219" s="23">
        <f t="shared" si="100"/>
        <v>70.930077031069288</v>
      </c>
      <c r="BJ219" s="23">
        <f t="shared" si="101"/>
        <v>3.8840672194242809</v>
      </c>
    </row>
    <row r="220" spans="1:62" s="3" customFormat="1" x14ac:dyDescent="0.2">
      <c r="A220" s="3" t="s">
        <v>11</v>
      </c>
      <c r="B220" s="3">
        <v>86.34</v>
      </c>
      <c r="C220" s="3" t="s">
        <v>140</v>
      </c>
      <c r="D220" s="3" t="s">
        <v>48</v>
      </c>
      <c r="E220" s="7">
        <v>0.46104971118697902</v>
      </c>
      <c r="F220" s="7">
        <v>0.96026008058960599</v>
      </c>
      <c r="I220" s="7"/>
      <c r="J220" s="7">
        <v>0.107141269836575</v>
      </c>
      <c r="K220" s="7"/>
      <c r="L220" s="7"/>
      <c r="M220" s="7"/>
      <c r="N220" s="7"/>
      <c r="O220" s="7"/>
      <c r="P220" s="7">
        <v>6.8772129714489001</v>
      </c>
      <c r="Q220" s="7">
        <v>0.15167437959462399</v>
      </c>
      <c r="R220" s="7"/>
      <c r="S220" s="7"/>
      <c r="T220" s="7">
        <v>31.237748265266401</v>
      </c>
      <c r="U220" s="7">
        <v>1.1167636141181001</v>
      </c>
      <c r="V220" s="7"/>
      <c r="W220" s="7">
        <v>1.5996882691979399</v>
      </c>
      <c r="X220" s="7"/>
      <c r="Y220" s="7"/>
      <c r="Z220" s="7"/>
      <c r="AA220" s="7"/>
      <c r="AB220" s="7">
        <v>0.35780835896730401</v>
      </c>
      <c r="AC220" s="7">
        <v>0</v>
      </c>
      <c r="AD220" s="7"/>
      <c r="AE220" s="7"/>
      <c r="AF220" s="7">
        <f t="shared" si="88"/>
        <v>41.448037128429846</v>
      </c>
      <c r="AG220" s="7">
        <f t="shared" si="89"/>
        <v>31.237748265266401</v>
      </c>
      <c r="AH220" s="7">
        <f t="shared" si="90"/>
        <v>1.4745719730854041</v>
      </c>
      <c r="AI220" s="7">
        <f t="shared" si="91"/>
        <v>2.4126594871101497</v>
      </c>
      <c r="AJ220" s="7"/>
      <c r="AK220" s="23"/>
      <c r="AL220" s="23">
        <f t="shared" si="92"/>
        <v>0.25849540113224118</v>
      </c>
      <c r="AM220" s="23"/>
      <c r="AN220" s="23"/>
      <c r="AO220" s="23"/>
      <c r="AP220" s="23"/>
      <c r="AQ220" s="23"/>
      <c r="AR220" s="23">
        <f t="shared" si="93"/>
        <v>16.59237312044317</v>
      </c>
      <c r="AS220" s="23">
        <f t="shared" si="102"/>
        <v>0.36593863088051565</v>
      </c>
      <c r="AT220" s="23"/>
      <c r="AU220" s="23"/>
      <c r="AV220" s="23">
        <f t="shared" si="94"/>
        <v>75.366049708153596</v>
      </c>
      <c r="AW220" s="23">
        <f t="shared" si="95"/>
        <v>2.6943703284614524</v>
      </c>
      <c r="AX220" s="23"/>
      <c r="AY220" s="23">
        <f t="shared" si="96"/>
        <v>3.8595030790992246</v>
      </c>
      <c r="AZ220" s="23"/>
      <c r="BA220" s="23"/>
      <c r="BB220" s="23"/>
      <c r="BC220" s="23"/>
      <c r="BD220" s="23">
        <f t="shared" si="98"/>
        <v>0.86326973182977995</v>
      </c>
      <c r="BE220" s="23"/>
      <c r="BF220" s="23"/>
      <c r="BG220" s="23"/>
      <c r="BH220" s="23">
        <f t="shared" si="99"/>
        <v>99.999999999999986</v>
      </c>
      <c r="BI220" s="23">
        <f t="shared" si="100"/>
        <v>75.366049708153596</v>
      </c>
      <c r="BJ220" s="23">
        <f t="shared" si="101"/>
        <v>3.5576400602912326</v>
      </c>
    </row>
    <row r="221" spans="1:62" s="3" customFormat="1" x14ac:dyDescent="0.2">
      <c r="A221" s="3" t="s">
        <v>11</v>
      </c>
      <c r="B221" s="3">
        <v>86.34</v>
      </c>
      <c r="C221" s="3" t="s">
        <v>140</v>
      </c>
      <c r="D221" s="3" t="s">
        <v>48</v>
      </c>
      <c r="E221" s="7">
        <v>0.46104971118697902</v>
      </c>
      <c r="F221" s="7">
        <v>0.96026008058960599</v>
      </c>
      <c r="G221" s="3" t="s">
        <v>198</v>
      </c>
      <c r="H221" s="3" t="s">
        <v>199</v>
      </c>
      <c r="I221" s="7"/>
      <c r="J221" s="7">
        <v>0.14905577991157801</v>
      </c>
      <c r="K221" s="7"/>
      <c r="L221" s="7"/>
      <c r="M221" s="7"/>
      <c r="N221" s="7"/>
      <c r="O221" s="7"/>
      <c r="P221" s="7">
        <v>3.8387242704629898</v>
      </c>
      <c r="Q221" s="7">
        <v>9.6946494886651594E-2</v>
      </c>
      <c r="R221" s="7"/>
      <c r="S221" s="7"/>
      <c r="T221" s="7">
        <v>30.653551220893899</v>
      </c>
      <c r="U221" s="7">
        <v>0.80704018473625205</v>
      </c>
      <c r="V221" s="7"/>
      <c r="W221" s="7">
        <v>4.6744745224714297</v>
      </c>
      <c r="X221" s="7">
        <v>1.4164404012262799</v>
      </c>
      <c r="Y221" s="7"/>
      <c r="Z221" s="7"/>
      <c r="AA221" s="7"/>
      <c r="AB221" s="7">
        <v>0.31775836832821402</v>
      </c>
      <c r="AC221" s="7">
        <v>0</v>
      </c>
      <c r="AD221" s="7"/>
      <c r="AE221" s="7"/>
      <c r="AF221" s="7">
        <f t="shared" si="88"/>
        <v>41.953991242917297</v>
      </c>
      <c r="AG221" s="7">
        <f t="shared" si="89"/>
        <v>30.653551220893899</v>
      </c>
      <c r="AH221" s="7">
        <f t="shared" si="90"/>
        <v>1.124798553064466</v>
      </c>
      <c r="AI221" s="7">
        <f t="shared" si="91"/>
        <v>2.3835634474200846</v>
      </c>
      <c r="AJ221" s="7"/>
      <c r="AK221" s="23"/>
      <c r="AL221" s="23">
        <f t="shared" si="92"/>
        <v>0.35528390862393028</v>
      </c>
      <c r="AM221" s="23"/>
      <c r="AN221" s="23"/>
      <c r="AO221" s="23"/>
      <c r="AP221" s="23"/>
      <c r="AQ221" s="23"/>
      <c r="AR221" s="23">
        <f t="shared" si="93"/>
        <v>9.1498428557999141</v>
      </c>
      <c r="AS221" s="23">
        <f t="shared" si="102"/>
        <v>0.23107812156732088</v>
      </c>
      <c r="AT221" s="23"/>
      <c r="AU221" s="23"/>
      <c r="AV221" s="23">
        <f t="shared" si="94"/>
        <v>73.064684223742006</v>
      </c>
      <c r="AW221" s="23">
        <f t="shared" si="95"/>
        <v>1.9236314849364828</v>
      </c>
      <c r="AX221" s="23"/>
      <c r="AY221" s="23">
        <f t="shared" si="96"/>
        <v>11.141906607659354</v>
      </c>
      <c r="AZ221" s="23">
        <f t="shared" si="97"/>
        <v>3.3761755658119994</v>
      </c>
      <c r="BA221" s="23"/>
      <c r="BB221" s="23"/>
      <c r="BC221" s="23"/>
      <c r="BD221" s="23">
        <f t="shared" si="98"/>
        <v>0.75739723185897889</v>
      </c>
      <c r="BE221" s="23"/>
      <c r="BF221" s="23"/>
      <c r="BG221" s="23"/>
      <c r="BH221" s="23">
        <f t="shared" si="99"/>
        <v>100</v>
      </c>
      <c r="BI221" s="23">
        <f t="shared" si="100"/>
        <v>73.064684223742006</v>
      </c>
      <c r="BJ221" s="23">
        <f t="shared" si="101"/>
        <v>2.6810287167954616</v>
      </c>
    </row>
    <row r="222" spans="1:62" s="3" customFormat="1" x14ac:dyDescent="0.2">
      <c r="A222" s="3" t="s">
        <v>11</v>
      </c>
      <c r="B222" s="3">
        <v>86.34</v>
      </c>
      <c r="C222" s="3" t="s">
        <v>140</v>
      </c>
      <c r="D222" s="3" t="s">
        <v>48</v>
      </c>
      <c r="E222" s="7">
        <v>0.92209942237395703</v>
      </c>
      <c r="F222" s="7">
        <v>1.51829903748502</v>
      </c>
      <c r="G222" s="3" t="s">
        <v>198</v>
      </c>
      <c r="H222" s="3" t="s">
        <v>199</v>
      </c>
      <c r="I222" s="7"/>
      <c r="J222" s="7">
        <v>0.70477295666933104</v>
      </c>
      <c r="K222" s="7"/>
      <c r="L222" s="7"/>
      <c r="M222" s="7"/>
      <c r="N222" s="7"/>
      <c r="O222" s="7"/>
      <c r="P222" s="7">
        <v>3.24020348489285</v>
      </c>
      <c r="Q222" s="7">
        <v>0</v>
      </c>
      <c r="R222" s="7"/>
      <c r="S222" s="7"/>
      <c r="T222" s="7">
        <v>25.5898743867874</v>
      </c>
      <c r="U222" s="7">
        <v>0.53198034875094902</v>
      </c>
      <c r="V222" s="7"/>
      <c r="W222" s="7">
        <v>4.1286706924438503</v>
      </c>
      <c r="X222" s="7">
        <v>1.37086380273104</v>
      </c>
      <c r="Y222" s="7"/>
      <c r="Z222" s="7"/>
      <c r="AA222" s="7"/>
      <c r="AB222" s="7">
        <v>0.38849897682666801</v>
      </c>
      <c r="AC222" s="7">
        <v>0</v>
      </c>
      <c r="AD222" s="7"/>
      <c r="AE222" s="7"/>
      <c r="AF222" s="7">
        <f t="shared" si="88"/>
        <v>35.954864649102085</v>
      </c>
      <c r="AG222" s="7">
        <f t="shared" si="89"/>
        <v>25.5898743867874</v>
      </c>
      <c r="AH222" s="7">
        <f t="shared" si="90"/>
        <v>0.92047932557761702</v>
      </c>
      <c r="AI222" s="7">
        <f t="shared" si="91"/>
        <v>2.7812648156498438</v>
      </c>
      <c r="AJ222" s="7"/>
      <c r="AK222" s="23"/>
      <c r="AL222" s="23">
        <f t="shared" si="92"/>
        <v>1.9601602274059224</v>
      </c>
      <c r="AM222" s="23"/>
      <c r="AN222" s="23"/>
      <c r="AO222" s="23"/>
      <c r="AP222" s="23"/>
      <c r="AQ222" s="23"/>
      <c r="AR222" s="23">
        <f t="shared" si="93"/>
        <v>9.0118639480784939</v>
      </c>
      <c r="AS222" s="23">
        <f t="shared" si="102"/>
        <v>0</v>
      </c>
      <c r="AT222" s="23"/>
      <c r="AU222" s="23"/>
      <c r="AV222" s="23">
        <f t="shared" si="94"/>
        <v>71.172217268870924</v>
      </c>
      <c r="AW222" s="23">
        <f t="shared" si="95"/>
        <v>1.4795782265981479</v>
      </c>
      <c r="AX222" s="23"/>
      <c r="AY222" s="23">
        <f t="shared" si="96"/>
        <v>11.482926532298759</v>
      </c>
      <c r="AZ222" s="23">
        <f t="shared" si="97"/>
        <v>3.8127352615837897</v>
      </c>
      <c r="BA222" s="23"/>
      <c r="BB222" s="23"/>
      <c r="BC222" s="23"/>
      <c r="BD222" s="23">
        <f t="shared" si="98"/>
        <v>1.0805185351639757</v>
      </c>
      <c r="BE222" s="23"/>
      <c r="BF222" s="23"/>
      <c r="BG222" s="23"/>
      <c r="BH222" s="23">
        <f t="shared" si="99"/>
        <v>100</v>
      </c>
      <c r="BI222" s="23">
        <f t="shared" si="100"/>
        <v>71.172217268870924</v>
      </c>
      <c r="BJ222" s="23">
        <f t="shared" si="101"/>
        <v>2.5600967617621238</v>
      </c>
    </row>
    <row r="223" spans="1:62" s="3" customFormat="1" x14ac:dyDescent="0.2">
      <c r="A223" s="3" t="s">
        <v>11</v>
      </c>
      <c r="B223" s="3">
        <v>86.34</v>
      </c>
      <c r="C223" s="3" t="s">
        <v>140</v>
      </c>
      <c r="D223" s="3" t="s">
        <v>48</v>
      </c>
      <c r="E223" s="7">
        <v>0.92209942237395703</v>
      </c>
      <c r="F223" s="7">
        <v>1.92052016117921</v>
      </c>
      <c r="G223" s="3" t="s">
        <v>198</v>
      </c>
      <c r="H223" s="3" t="s">
        <v>199</v>
      </c>
      <c r="I223" s="7"/>
      <c r="J223" s="7">
        <v>0.25106493849307299</v>
      </c>
      <c r="K223" s="7"/>
      <c r="L223" s="7"/>
      <c r="M223" s="7"/>
      <c r="N223" s="7"/>
      <c r="O223" s="7"/>
      <c r="P223" s="7">
        <v>3.8162875920534098</v>
      </c>
      <c r="Q223" s="7">
        <v>0</v>
      </c>
      <c r="R223" s="7"/>
      <c r="S223" s="7"/>
      <c r="T223" s="7">
        <v>30.372795462608298</v>
      </c>
      <c r="U223" s="7">
        <v>0.85764629766345002</v>
      </c>
      <c r="V223" s="7"/>
      <c r="W223" s="7">
        <v>5.0831921398639697</v>
      </c>
      <c r="X223" s="7">
        <v>1.3910681940615199</v>
      </c>
      <c r="Y223" s="7"/>
      <c r="Z223" s="7"/>
      <c r="AA223" s="7"/>
      <c r="AB223" s="7">
        <v>0.38535608910024199</v>
      </c>
      <c r="AC223" s="7">
        <v>0</v>
      </c>
      <c r="AD223" s="7"/>
      <c r="AE223" s="7"/>
      <c r="AF223" s="7">
        <f t="shared" si="88"/>
        <v>42.157410713843959</v>
      </c>
      <c r="AG223" s="7">
        <f t="shared" si="89"/>
        <v>30.372795462608298</v>
      </c>
      <c r="AH223" s="7">
        <f t="shared" si="90"/>
        <v>1.2430023867636919</v>
      </c>
      <c r="AI223" s="7">
        <f t="shared" si="91"/>
        <v>2.3720621904124979</v>
      </c>
      <c r="AJ223" s="7"/>
      <c r="AK223" s="23"/>
      <c r="AL223" s="23">
        <f t="shared" si="92"/>
        <v>0.59554164793765774</v>
      </c>
      <c r="AM223" s="23"/>
      <c r="AN223" s="23"/>
      <c r="AO223" s="23"/>
      <c r="AP223" s="23"/>
      <c r="AQ223" s="23"/>
      <c r="AR223" s="23">
        <f t="shared" si="93"/>
        <v>9.0524715048502493</v>
      </c>
      <c r="AS223" s="23">
        <f t="shared" si="102"/>
        <v>0</v>
      </c>
      <c r="AT223" s="23"/>
      <c r="AU223" s="23"/>
      <c r="AV223" s="23">
        <f t="shared" si="94"/>
        <v>72.046159733985419</v>
      </c>
      <c r="AW223" s="23">
        <f t="shared" si="95"/>
        <v>2.0343903554347325</v>
      </c>
      <c r="AX223" s="23"/>
      <c r="AY223" s="23">
        <f t="shared" si="96"/>
        <v>12.05764788157332</v>
      </c>
      <c r="AZ223" s="23">
        <f t="shared" si="97"/>
        <v>3.2997002674187268</v>
      </c>
      <c r="BA223" s="23"/>
      <c r="BB223" s="23"/>
      <c r="BC223" s="23"/>
      <c r="BD223" s="23">
        <f t="shared" si="98"/>
        <v>0.91408860879991372</v>
      </c>
      <c r="BE223" s="23"/>
      <c r="BF223" s="23"/>
      <c r="BG223" s="23"/>
      <c r="BH223" s="23">
        <f t="shared" si="99"/>
        <v>100</v>
      </c>
      <c r="BI223" s="23">
        <f t="shared" si="100"/>
        <v>72.046159733985419</v>
      </c>
      <c r="BJ223" s="23">
        <f t="shared" si="101"/>
        <v>2.9484789642346461</v>
      </c>
    </row>
    <row r="224" spans="1:62" s="3" customFormat="1" x14ac:dyDescent="0.2">
      <c r="A224" s="3" t="s">
        <v>11</v>
      </c>
      <c r="B224" s="3">
        <v>86.34</v>
      </c>
      <c r="C224" s="3" t="s">
        <v>140</v>
      </c>
      <c r="D224" s="3" t="s">
        <v>48</v>
      </c>
      <c r="E224" s="7">
        <v>0.92209942237395703</v>
      </c>
      <c r="F224" s="7">
        <v>1.92052016117921</v>
      </c>
      <c r="G224" s="3" t="s">
        <v>198</v>
      </c>
      <c r="H224" s="3" t="s">
        <v>199</v>
      </c>
      <c r="I224" s="7"/>
      <c r="J224" s="7">
        <v>0.24264536332339001</v>
      </c>
      <c r="K224" s="7"/>
      <c r="L224" s="7"/>
      <c r="M224" s="7"/>
      <c r="N224" s="7"/>
      <c r="O224" s="7"/>
      <c r="P224" s="7">
        <v>3.64021100103855</v>
      </c>
      <c r="Q224" s="7">
        <v>0.121636758558452</v>
      </c>
      <c r="R224" s="7"/>
      <c r="S224" s="7"/>
      <c r="T224" s="7">
        <v>30.575847625732401</v>
      </c>
      <c r="U224" s="7">
        <v>0.77900853939354398</v>
      </c>
      <c r="V224" s="7"/>
      <c r="W224" s="7">
        <v>5.2414406090974799</v>
      </c>
      <c r="X224" s="7">
        <v>1.36009464040399</v>
      </c>
      <c r="Y224" s="7"/>
      <c r="Z224" s="7"/>
      <c r="AA224" s="7"/>
      <c r="AB224" s="7">
        <v>0.376945920288563</v>
      </c>
      <c r="AC224" s="7">
        <v>0</v>
      </c>
      <c r="AD224" s="7"/>
      <c r="AE224" s="7"/>
      <c r="AF224" s="7">
        <f t="shared" si="88"/>
        <v>42.337830457836375</v>
      </c>
      <c r="AG224" s="7">
        <f t="shared" si="89"/>
        <v>30.575847625732401</v>
      </c>
      <c r="AH224" s="7">
        <f t="shared" si="90"/>
        <v>1.155954459682107</v>
      </c>
      <c r="AI224" s="7">
        <f t="shared" si="91"/>
        <v>2.3619538110151521</v>
      </c>
      <c r="AJ224" s="7"/>
      <c r="AK224" s="23"/>
      <c r="AL224" s="23">
        <f t="shared" si="92"/>
        <v>0.57311714062683727</v>
      </c>
      <c r="AM224" s="23"/>
      <c r="AN224" s="23"/>
      <c r="AO224" s="23"/>
      <c r="AP224" s="23"/>
      <c r="AQ224" s="23"/>
      <c r="AR224" s="23">
        <f t="shared" si="93"/>
        <v>8.5980102468022856</v>
      </c>
      <c r="AS224" s="23">
        <f t="shared" si="102"/>
        <v>0.28730040543666563</v>
      </c>
      <c r="AT224" s="23"/>
      <c r="AU224" s="23"/>
      <c r="AV224" s="23">
        <f t="shared" si="94"/>
        <v>72.218739824617231</v>
      </c>
      <c r="AW224" s="23">
        <f t="shared" si="95"/>
        <v>1.8399821884339285</v>
      </c>
      <c r="AX224" s="23"/>
      <c r="AY224" s="23">
        <f t="shared" si="96"/>
        <v>12.380040621867373</v>
      </c>
      <c r="AZ224" s="23">
        <f t="shared" si="97"/>
        <v>3.2124807192434872</v>
      </c>
      <c r="BA224" s="23"/>
      <c r="BB224" s="23"/>
      <c r="BC224" s="23"/>
      <c r="BD224" s="23">
        <f t="shared" si="98"/>
        <v>0.89032885297218511</v>
      </c>
      <c r="BE224" s="23"/>
      <c r="BF224" s="23"/>
      <c r="BG224" s="23"/>
      <c r="BH224" s="23">
        <f t="shared" si="99"/>
        <v>100.00000000000001</v>
      </c>
      <c r="BI224" s="23">
        <f t="shared" si="100"/>
        <v>72.218739824617231</v>
      </c>
      <c r="BJ224" s="23">
        <f t="shared" si="101"/>
        <v>2.7303110414061136</v>
      </c>
    </row>
    <row r="225" spans="1:62" s="3" customFormat="1" x14ac:dyDescent="0.2">
      <c r="A225" s="3" t="s">
        <v>11</v>
      </c>
      <c r="B225" s="3">
        <v>86.34</v>
      </c>
      <c r="C225" s="3" t="s">
        <v>140</v>
      </c>
      <c r="D225" s="3" t="s">
        <v>48</v>
      </c>
      <c r="E225" s="7">
        <v>0.92209942237395703</v>
      </c>
      <c r="F225" s="7">
        <v>1.51829903748502</v>
      </c>
      <c r="G225" s="3" t="s">
        <v>153</v>
      </c>
      <c r="H225" s="3" t="s">
        <v>154</v>
      </c>
      <c r="I225" s="7"/>
      <c r="J225" s="7">
        <v>0.34700094256550101</v>
      </c>
      <c r="K225" s="7"/>
      <c r="L225" s="7"/>
      <c r="M225" s="7"/>
      <c r="N225" s="7"/>
      <c r="O225" s="7"/>
      <c r="P225" s="7">
        <v>7.72219821810722</v>
      </c>
      <c r="Q225" s="7">
        <v>0.124144647270441</v>
      </c>
      <c r="R225" s="7"/>
      <c r="S225" s="7"/>
      <c r="T225" s="7">
        <v>27.716687321662899</v>
      </c>
      <c r="U225" s="7">
        <v>0.81662256270647005</v>
      </c>
      <c r="V225" s="7"/>
      <c r="W225" s="7">
        <v>0.10170323075726601</v>
      </c>
      <c r="X225" s="7"/>
      <c r="Y225" s="7"/>
      <c r="Z225" s="7"/>
      <c r="AA225" s="7"/>
      <c r="AB225" s="7">
        <v>0.66321175545454003</v>
      </c>
      <c r="AC225" s="7">
        <v>2.5493104010820402</v>
      </c>
      <c r="AD225" s="7"/>
      <c r="AE225" s="7"/>
      <c r="AF225" s="7">
        <f t="shared" si="88"/>
        <v>40.040879079606377</v>
      </c>
      <c r="AG225" s="7">
        <f t="shared" si="89"/>
        <v>27.716687321662899</v>
      </c>
      <c r="AH225" s="7">
        <f t="shared" si="90"/>
        <v>1.4798343181610101</v>
      </c>
      <c r="AI225" s="7">
        <f t="shared" si="91"/>
        <v>2.4974476659512703</v>
      </c>
      <c r="AJ225" s="7"/>
      <c r="AK225" s="23"/>
      <c r="AL225" s="23">
        <f t="shared" si="92"/>
        <v>0.86661669409310127</v>
      </c>
      <c r="AM225" s="23"/>
      <c r="AN225" s="23"/>
      <c r="AO225" s="23"/>
      <c r="AP225" s="23"/>
      <c r="AQ225" s="23"/>
      <c r="AR225" s="23">
        <f t="shared" si="93"/>
        <v>19.285785915824935</v>
      </c>
      <c r="AS225" s="23">
        <f t="shared" si="102"/>
        <v>0.3100447595659066</v>
      </c>
      <c r="AT225" s="23"/>
      <c r="AU225" s="23"/>
      <c r="AV225" s="23">
        <f t="shared" si="94"/>
        <v>69.220976059388178</v>
      </c>
      <c r="AW225" s="23">
        <f t="shared" si="95"/>
        <v>2.0394721131944187</v>
      </c>
      <c r="AX225" s="23"/>
      <c r="AY225" s="23">
        <f t="shared" si="96"/>
        <v>0.25399849627443744</v>
      </c>
      <c r="AZ225" s="23"/>
      <c r="BA225" s="23"/>
      <c r="BB225" s="23"/>
      <c r="BC225" s="23"/>
      <c r="BD225" s="23">
        <f t="shared" si="98"/>
        <v>1.6563366506913857</v>
      </c>
      <c r="BE225" s="23">
        <f t="shared" si="103"/>
        <v>6.366769310967638</v>
      </c>
      <c r="BF225" s="23"/>
      <c r="BG225" s="23"/>
      <c r="BH225" s="23">
        <f t="shared" si="99"/>
        <v>100</v>
      </c>
      <c r="BI225" s="23">
        <f t="shared" si="100"/>
        <v>69.220976059388178</v>
      </c>
      <c r="BJ225" s="23">
        <f t="shared" si="101"/>
        <v>3.6958087638858044</v>
      </c>
    </row>
    <row r="226" spans="1:62" s="3" customFormat="1" x14ac:dyDescent="0.2">
      <c r="A226" s="3" t="s">
        <v>11</v>
      </c>
      <c r="B226" s="3">
        <v>86.34</v>
      </c>
      <c r="C226" s="3" t="s">
        <v>140</v>
      </c>
      <c r="D226" s="3" t="s">
        <v>48</v>
      </c>
      <c r="E226" s="7">
        <v>0.46104971118697902</v>
      </c>
      <c r="F226" s="7">
        <v>0.96026008058960599</v>
      </c>
      <c r="G226" s="3" t="s">
        <v>153</v>
      </c>
      <c r="H226" s="3" t="s">
        <v>154</v>
      </c>
      <c r="I226" s="7"/>
      <c r="J226" s="7">
        <v>0.15442303847521499</v>
      </c>
      <c r="K226" s="7"/>
      <c r="L226" s="7"/>
      <c r="M226" s="7"/>
      <c r="N226" s="7"/>
      <c r="O226" s="7"/>
      <c r="P226" s="7">
        <v>8.0545008182525599</v>
      </c>
      <c r="Q226" s="7">
        <v>0.16289944760501399</v>
      </c>
      <c r="R226" s="7"/>
      <c r="S226" s="7"/>
      <c r="T226" s="7">
        <v>29.3722808361053</v>
      </c>
      <c r="U226" s="7">
        <v>1.6832750290632199</v>
      </c>
      <c r="V226" s="7"/>
      <c r="W226" s="7">
        <v>0.18786928849294801</v>
      </c>
      <c r="X226" s="7"/>
      <c r="Y226" s="7"/>
      <c r="Z226" s="7"/>
      <c r="AA226" s="7"/>
      <c r="AB226" s="7">
        <v>0.69866199046373401</v>
      </c>
      <c r="AC226" s="7">
        <v>2.0904216915368998</v>
      </c>
      <c r="AD226" s="7"/>
      <c r="AE226" s="7"/>
      <c r="AF226" s="7">
        <f t="shared" si="88"/>
        <v>42.404332139994892</v>
      </c>
      <c r="AG226" s="7">
        <f t="shared" si="89"/>
        <v>29.3722808361053</v>
      </c>
      <c r="AH226" s="7">
        <f t="shared" si="90"/>
        <v>2.381937019526954</v>
      </c>
      <c r="AI226" s="7">
        <f t="shared" si="91"/>
        <v>2.3582496163329987</v>
      </c>
      <c r="AJ226" s="7"/>
      <c r="AK226" s="23"/>
      <c r="AL226" s="23">
        <f t="shared" si="92"/>
        <v>0.36416807123715167</v>
      </c>
      <c r="AM226" s="23"/>
      <c r="AN226" s="23"/>
      <c r="AO226" s="23"/>
      <c r="AP226" s="23"/>
      <c r="AQ226" s="23"/>
      <c r="AR226" s="23">
        <f t="shared" si="93"/>
        <v>18.994523464397922</v>
      </c>
      <c r="AS226" s="23">
        <f t="shared" si="102"/>
        <v>0.38415755981538163</v>
      </c>
      <c r="AT226" s="23"/>
      <c r="AU226" s="23"/>
      <c r="AV226" s="23">
        <f t="shared" si="94"/>
        <v>69.267170012570418</v>
      </c>
      <c r="AW226" s="23">
        <f t="shared" si="95"/>
        <v>3.9695826914712558</v>
      </c>
      <c r="AX226" s="23"/>
      <c r="AY226" s="23">
        <f t="shared" si="96"/>
        <v>0.44304267750924808</v>
      </c>
      <c r="AZ226" s="23"/>
      <c r="BA226" s="23"/>
      <c r="BB226" s="23"/>
      <c r="BC226" s="23"/>
      <c r="BD226" s="23">
        <f t="shared" si="98"/>
        <v>1.64761937095755</v>
      </c>
      <c r="BE226" s="23">
        <f t="shared" si="103"/>
        <v>4.9297361520410723</v>
      </c>
      <c r="BF226" s="23"/>
      <c r="BG226" s="23"/>
      <c r="BH226" s="23">
        <f t="shared" si="99"/>
        <v>100</v>
      </c>
      <c r="BI226" s="23">
        <f t="shared" si="100"/>
        <v>69.267170012570418</v>
      </c>
      <c r="BJ226" s="23">
        <f t="shared" si="101"/>
        <v>5.6172020624288059</v>
      </c>
    </row>
    <row r="227" spans="1:62" s="3" customFormat="1" x14ac:dyDescent="0.2">
      <c r="A227" s="3" t="s">
        <v>11</v>
      </c>
      <c r="B227" s="3">
        <v>86.34</v>
      </c>
      <c r="C227" s="3" t="s">
        <v>140</v>
      </c>
      <c r="D227" s="3" t="s">
        <v>48</v>
      </c>
      <c r="E227" s="7">
        <v>0.46104971118697902</v>
      </c>
      <c r="F227" s="7">
        <v>0.96026008058960599</v>
      </c>
      <c r="G227" s="3" t="s">
        <v>153</v>
      </c>
      <c r="H227" s="3" t="s">
        <v>154</v>
      </c>
      <c r="I227" s="7"/>
      <c r="J227" s="7">
        <v>0.282493163831532</v>
      </c>
      <c r="K227" s="7"/>
      <c r="L227" s="7"/>
      <c r="M227" s="7"/>
      <c r="N227" s="7"/>
      <c r="O227" s="7"/>
      <c r="P227" s="7">
        <v>7.932198792696</v>
      </c>
      <c r="Q227" s="7">
        <v>0.15975349815562401</v>
      </c>
      <c r="R227" s="7"/>
      <c r="S227" s="7"/>
      <c r="T227" s="7">
        <v>28.829699754715001</v>
      </c>
      <c r="U227" s="7">
        <v>1.36664062738419</v>
      </c>
      <c r="V227" s="7"/>
      <c r="W227" s="7"/>
      <c r="X227" s="7"/>
      <c r="Y227" s="7"/>
      <c r="Z227" s="7"/>
      <c r="AA227" s="7"/>
      <c r="AB227" s="7">
        <v>0.59068715199828103</v>
      </c>
      <c r="AC227" s="7">
        <v>2.8363052755594298</v>
      </c>
      <c r="AD227" s="7"/>
      <c r="AE227" s="7"/>
      <c r="AF227" s="7">
        <f t="shared" si="88"/>
        <v>41.997778264340063</v>
      </c>
      <c r="AG227" s="7">
        <f t="shared" si="89"/>
        <v>28.829699754715001</v>
      </c>
      <c r="AH227" s="7">
        <f t="shared" si="90"/>
        <v>1.957327779382471</v>
      </c>
      <c r="AI227" s="7">
        <f t="shared" si="91"/>
        <v>2.3810783363487849</v>
      </c>
      <c r="AJ227" s="7"/>
      <c r="AK227" s="23"/>
      <c r="AL227" s="23">
        <f t="shared" si="92"/>
        <v>0.67263835256588889</v>
      </c>
      <c r="AM227" s="23"/>
      <c r="AN227" s="23"/>
      <c r="AO227" s="23"/>
      <c r="AP227" s="23"/>
      <c r="AQ227" s="23"/>
      <c r="AR227" s="23">
        <f t="shared" si="93"/>
        <v>18.887186704900433</v>
      </c>
      <c r="AS227" s="23">
        <f t="shared" si="102"/>
        <v>0.38038559361429186</v>
      </c>
      <c r="AT227" s="23"/>
      <c r="AU227" s="23"/>
      <c r="AV227" s="23">
        <f t="shared" si="94"/>
        <v>68.645773529391761</v>
      </c>
      <c r="AW227" s="23">
        <f t="shared" si="95"/>
        <v>3.2540783914386067</v>
      </c>
      <c r="AX227" s="23"/>
      <c r="AY227" s="23"/>
      <c r="AZ227" s="23"/>
      <c r="BA227" s="23"/>
      <c r="BB227" s="23"/>
      <c r="BC227" s="23"/>
      <c r="BD227" s="23">
        <f t="shared" si="98"/>
        <v>1.4064723811826687</v>
      </c>
      <c r="BE227" s="23">
        <f t="shared" si="103"/>
        <v>6.7534650469063289</v>
      </c>
      <c r="BF227" s="23"/>
      <c r="BG227" s="23"/>
      <c r="BH227" s="23">
        <f t="shared" si="99"/>
        <v>100</v>
      </c>
      <c r="BI227" s="23">
        <f t="shared" si="100"/>
        <v>68.645773529391761</v>
      </c>
      <c r="BJ227" s="23">
        <f t="shared" si="101"/>
        <v>4.6605507726212752</v>
      </c>
    </row>
    <row r="228" spans="1:62" s="3" customFormat="1" x14ac:dyDescent="0.2">
      <c r="A228" s="3" t="s">
        <v>11</v>
      </c>
      <c r="B228" s="3">
        <v>86.34</v>
      </c>
      <c r="C228" s="3" t="s">
        <v>140</v>
      </c>
      <c r="D228" s="3" t="s">
        <v>48</v>
      </c>
      <c r="E228" s="7">
        <v>0.46104971118697902</v>
      </c>
      <c r="F228" s="7">
        <v>0.96026008058960599</v>
      </c>
      <c r="G228" s="3" t="s">
        <v>153</v>
      </c>
      <c r="H228" s="3" t="s">
        <v>154</v>
      </c>
      <c r="I228" s="7"/>
      <c r="J228" s="7">
        <v>0.205019256100059</v>
      </c>
      <c r="K228" s="7"/>
      <c r="L228" s="7"/>
      <c r="M228" s="7"/>
      <c r="N228" s="7"/>
      <c r="O228" s="7"/>
      <c r="P228" s="7">
        <v>7.8110493719577798</v>
      </c>
      <c r="Q228" s="7">
        <v>0.16257138922810599</v>
      </c>
      <c r="R228" s="7"/>
      <c r="S228" s="7"/>
      <c r="T228" s="7">
        <v>28.8487792015076</v>
      </c>
      <c r="U228" s="7">
        <v>1.5599961392581501</v>
      </c>
      <c r="V228" s="7"/>
      <c r="W228" s="7">
        <v>8.4977172082290095E-2</v>
      </c>
      <c r="X228" s="7"/>
      <c r="Y228" s="7"/>
      <c r="Z228" s="7"/>
      <c r="AA228" s="7"/>
      <c r="AB228" s="7">
        <v>0.67552654072642304</v>
      </c>
      <c r="AC228" s="7">
        <v>2.7587266638874999</v>
      </c>
      <c r="AD228" s="7"/>
      <c r="AE228" s="7"/>
      <c r="AF228" s="7">
        <f t="shared" si="88"/>
        <v>42.106645734747914</v>
      </c>
      <c r="AG228" s="7">
        <f t="shared" si="89"/>
        <v>28.8487792015076</v>
      </c>
      <c r="AH228" s="7">
        <f t="shared" si="90"/>
        <v>2.2355226799845731</v>
      </c>
      <c r="AI228" s="7">
        <f t="shared" si="91"/>
        <v>2.3749220165850544</v>
      </c>
      <c r="AJ228" s="7"/>
      <c r="AK228" s="23"/>
      <c r="AL228" s="23">
        <f t="shared" si="92"/>
        <v>0.48690474513591986</v>
      </c>
      <c r="AM228" s="23"/>
      <c r="AN228" s="23"/>
      <c r="AO228" s="23"/>
      <c r="AP228" s="23"/>
      <c r="AQ228" s="23"/>
      <c r="AR228" s="23">
        <f t="shared" si="93"/>
        <v>18.550633126095395</v>
      </c>
      <c r="AS228" s="23">
        <f t="shared" si="102"/>
        <v>0.38609437154464726</v>
      </c>
      <c r="AT228" s="23"/>
      <c r="AU228" s="23"/>
      <c r="AV228" s="23">
        <f t="shared" si="94"/>
        <v>68.51360087726141</v>
      </c>
      <c r="AW228" s="23">
        <f t="shared" si="95"/>
        <v>3.7048691769118651</v>
      </c>
      <c r="AX228" s="23"/>
      <c r="AY228" s="23">
        <f t="shared" si="96"/>
        <v>0.20181415688536758</v>
      </c>
      <c r="AZ228" s="23"/>
      <c r="BA228" s="23"/>
      <c r="BB228" s="23"/>
      <c r="BC228" s="23"/>
      <c r="BD228" s="23">
        <f t="shared" si="98"/>
        <v>1.6043228543587225</v>
      </c>
      <c r="BE228" s="23">
        <f t="shared" si="103"/>
        <v>6.5517606918066607</v>
      </c>
      <c r="BF228" s="23"/>
      <c r="BG228" s="23"/>
      <c r="BH228" s="23">
        <f t="shared" si="99"/>
        <v>100</v>
      </c>
      <c r="BI228" s="23">
        <f t="shared" si="100"/>
        <v>68.51360087726141</v>
      </c>
      <c r="BJ228" s="23">
        <f t="shared" si="101"/>
        <v>5.3091920312705874</v>
      </c>
    </row>
    <row r="229" spans="1:62" s="3" customFormat="1" x14ac:dyDescent="0.2">
      <c r="A229" s="3" t="s">
        <v>11</v>
      </c>
      <c r="B229" s="3">
        <v>86.34</v>
      </c>
      <c r="C229" s="3" t="s">
        <v>140</v>
      </c>
      <c r="D229" s="3" t="s">
        <v>48</v>
      </c>
      <c r="E229" s="7">
        <v>0.46104971118697902</v>
      </c>
      <c r="F229" s="7">
        <v>0.96026008058960599</v>
      </c>
      <c r="G229" s="3" t="s">
        <v>153</v>
      </c>
      <c r="H229" s="3" t="s">
        <v>154</v>
      </c>
      <c r="I229" s="7"/>
      <c r="J229" s="7">
        <v>0.13264574808999899</v>
      </c>
      <c r="K229" s="7"/>
      <c r="L229" s="7"/>
      <c r="M229" s="7"/>
      <c r="N229" s="7"/>
      <c r="O229" s="7"/>
      <c r="P229" s="7">
        <v>7.8788191080093402</v>
      </c>
      <c r="Q229" s="7">
        <v>0.17299293540418101</v>
      </c>
      <c r="R229" s="7"/>
      <c r="S229" s="7"/>
      <c r="T229" s="7">
        <v>29.0845721960068</v>
      </c>
      <c r="U229" s="7">
        <v>1.32492696866393</v>
      </c>
      <c r="V229" s="7"/>
      <c r="W229" s="7">
        <v>9.1841176617890596E-2</v>
      </c>
      <c r="X229" s="7"/>
      <c r="Y229" s="7"/>
      <c r="Z229" s="7"/>
      <c r="AA229" s="7"/>
      <c r="AB229" s="7">
        <v>0.68368539214134205</v>
      </c>
      <c r="AC229" s="7">
        <v>2.4936022236943201</v>
      </c>
      <c r="AD229" s="7"/>
      <c r="AE229" s="7"/>
      <c r="AF229" s="7">
        <f t="shared" si="88"/>
        <v>41.863085748627803</v>
      </c>
      <c r="AG229" s="7">
        <f t="shared" si="89"/>
        <v>29.0845721960068</v>
      </c>
      <c r="AH229" s="7">
        <f t="shared" si="90"/>
        <v>2.0086123608052722</v>
      </c>
      <c r="AI229" s="7">
        <f t="shared" si="91"/>
        <v>2.3887393442629303</v>
      </c>
      <c r="AJ229" s="7"/>
      <c r="AK229" s="23"/>
      <c r="AL229" s="23">
        <f t="shared" si="92"/>
        <v>0.31685611731177005</v>
      </c>
      <c r="AM229" s="23"/>
      <c r="AN229" s="23"/>
      <c r="AO229" s="23"/>
      <c r="AP229" s="23"/>
      <c r="AQ229" s="23"/>
      <c r="AR229" s="23">
        <f t="shared" si="93"/>
        <v>18.820445189632476</v>
      </c>
      <c r="AS229" s="23">
        <f t="shared" si="102"/>
        <v>0.41323503107950282</v>
      </c>
      <c r="AT229" s="23"/>
      <c r="AU229" s="23"/>
      <c r="AV229" s="23">
        <f t="shared" si="94"/>
        <v>69.475461915657135</v>
      </c>
      <c r="AW229" s="23">
        <f t="shared" si="95"/>
        <v>3.1649051783225484</v>
      </c>
      <c r="AX229" s="23"/>
      <c r="AY229" s="23">
        <f t="shared" si="96"/>
        <v>0.21938463201055594</v>
      </c>
      <c r="AZ229" s="23"/>
      <c r="BA229" s="23"/>
      <c r="BB229" s="23"/>
      <c r="BC229" s="23"/>
      <c r="BD229" s="23">
        <f t="shared" si="98"/>
        <v>1.6331461953058537</v>
      </c>
      <c r="BE229" s="23">
        <f t="shared" si="103"/>
        <v>5.9565657406801549</v>
      </c>
      <c r="BF229" s="23"/>
      <c r="BG229" s="23"/>
      <c r="BH229" s="23">
        <f t="shared" si="99"/>
        <v>100</v>
      </c>
      <c r="BI229" s="23">
        <f t="shared" si="100"/>
        <v>69.475461915657135</v>
      </c>
      <c r="BJ229" s="23">
        <f t="shared" si="101"/>
        <v>4.7980513736284021</v>
      </c>
    </row>
    <row r="230" spans="1:62" s="3" customFormat="1" x14ac:dyDescent="0.2">
      <c r="A230" s="3" t="s">
        <v>11</v>
      </c>
      <c r="B230" s="3">
        <v>86.34</v>
      </c>
      <c r="C230" s="3" t="s">
        <v>140</v>
      </c>
      <c r="D230" s="3" t="s">
        <v>48</v>
      </c>
      <c r="E230" s="7">
        <v>0.46104971118697902</v>
      </c>
      <c r="F230" s="7">
        <v>0.96026008058960599</v>
      </c>
      <c r="G230" s="3" t="s">
        <v>153</v>
      </c>
      <c r="H230" s="3" t="s">
        <v>154</v>
      </c>
      <c r="I230" s="7"/>
      <c r="J230" s="7">
        <v>0.17354955198243299</v>
      </c>
      <c r="K230" s="7"/>
      <c r="L230" s="7"/>
      <c r="M230" s="7"/>
      <c r="N230" s="7"/>
      <c r="O230" s="7"/>
      <c r="P230" s="7">
        <v>7.8411266207694998</v>
      </c>
      <c r="Q230" s="7">
        <v>0.19066374516114601</v>
      </c>
      <c r="R230" s="7"/>
      <c r="S230" s="7"/>
      <c r="T230" s="7">
        <v>28.956308960914601</v>
      </c>
      <c r="U230" s="7">
        <v>1.3148504309356199</v>
      </c>
      <c r="V230" s="7">
        <v>0</v>
      </c>
      <c r="W230" s="7"/>
      <c r="X230" s="7"/>
      <c r="Y230" s="7"/>
      <c r="Z230" s="7"/>
      <c r="AA230" s="7"/>
      <c r="AB230" s="7">
        <v>0.57939798571169399</v>
      </c>
      <c r="AC230" s="7">
        <v>2.6665847748517999</v>
      </c>
      <c r="AD230" s="7"/>
      <c r="AE230" s="7"/>
      <c r="AF230" s="7">
        <f t="shared" si="88"/>
        <v>41.722482070326791</v>
      </c>
      <c r="AG230" s="7">
        <f t="shared" si="89"/>
        <v>28.956308960914601</v>
      </c>
      <c r="AH230" s="7">
        <f t="shared" si="90"/>
        <v>1.8942484166473139</v>
      </c>
      <c r="AI230" s="7">
        <f t="shared" si="91"/>
        <v>2.3967893336604829</v>
      </c>
      <c r="AJ230" s="7"/>
      <c r="AK230" s="23"/>
      <c r="AL230" s="23">
        <f t="shared" si="92"/>
        <v>0.41596171505305091</v>
      </c>
      <c r="AM230" s="23"/>
      <c r="AN230" s="23"/>
      <c r="AO230" s="23"/>
      <c r="AP230" s="23"/>
      <c r="AQ230" s="23"/>
      <c r="AR230" s="23">
        <f t="shared" si="93"/>
        <v>18.793528648541603</v>
      </c>
      <c r="AS230" s="23">
        <f t="shared" si="102"/>
        <v>0.45698083071799528</v>
      </c>
      <c r="AT230" s="23"/>
      <c r="AU230" s="23"/>
      <c r="AV230" s="23">
        <f t="shared" si="94"/>
        <v>69.402172459697582</v>
      </c>
      <c r="AW230" s="23">
        <f t="shared" si="95"/>
        <v>3.1514194882253834</v>
      </c>
      <c r="AX230" s="23"/>
      <c r="AY230" s="23">
        <f t="shared" si="96"/>
        <v>0</v>
      </c>
      <c r="AZ230" s="23"/>
      <c r="BA230" s="23"/>
      <c r="BB230" s="23"/>
      <c r="BC230" s="23"/>
      <c r="BD230" s="23">
        <f t="shared" si="98"/>
        <v>1.3886949120981571</v>
      </c>
      <c r="BE230" s="23">
        <f t="shared" si="103"/>
        <v>6.3912419456662342</v>
      </c>
      <c r="BF230" s="23"/>
      <c r="BG230" s="23"/>
      <c r="BH230" s="23">
        <f t="shared" si="99"/>
        <v>99.999999999999986</v>
      </c>
      <c r="BI230" s="23">
        <f t="shared" si="100"/>
        <v>69.402172459697582</v>
      </c>
      <c r="BJ230" s="23">
        <f t="shared" si="101"/>
        <v>4.5401144003235405</v>
      </c>
    </row>
    <row r="231" spans="1:62" s="3" customFormat="1" ht="14.25" customHeight="1" x14ac:dyDescent="0.2">
      <c r="A231" s="3" t="s">
        <v>11</v>
      </c>
      <c r="B231" s="3">
        <v>86.34</v>
      </c>
      <c r="C231" s="3" t="s">
        <v>140</v>
      </c>
      <c r="D231" s="3" t="s">
        <v>48</v>
      </c>
      <c r="E231" s="7">
        <v>0.46104971118697902</v>
      </c>
      <c r="F231" s="7">
        <v>0.96026008058960599</v>
      </c>
      <c r="G231" s="3" t="s">
        <v>187</v>
      </c>
      <c r="H231" s="3" t="s">
        <v>188</v>
      </c>
      <c r="I231" s="7"/>
      <c r="J231" s="7">
        <v>0.126157340127975</v>
      </c>
      <c r="K231" s="7"/>
      <c r="L231" s="7"/>
      <c r="M231" s="7"/>
      <c r="N231" s="7"/>
      <c r="O231" s="7"/>
      <c r="P231" s="7">
        <v>6.6055640578270003</v>
      </c>
      <c r="Q231" s="7">
        <v>0.155320786871016</v>
      </c>
      <c r="R231" s="7"/>
      <c r="S231" s="7"/>
      <c r="T231" s="7">
        <v>32.444527745246901</v>
      </c>
      <c r="U231" s="7">
        <v>0.80265067517757405</v>
      </c>
      <c r="V231" s="7">
        <v>0.38512269966304302</v>
      </c>
      <c r="W231" s="7">
        <v>1.5781963244080499</v>
      </c>
      <c r="X231" s="7">
        <v>8.2407734589651199E-2</v>
      </c>
      <c r="Y231" s="7"/>
      <c r="Z231" s="7"/>
      <c r="AA231" s="7"/>
      <c r="AB231" s="7">
        <v>0.27825699653476499</v>
      </c>
      <c r="AC231" s="7">
        <v>0</v>
      </c>
      <c r="AD231" s="7"/>
      <c r="AE231" s="7"/>
      <c r="AF231" s="7">
        <f t="shared" si="88"/>
        <v>42.458204360445976</v>
      </c>
      <c r="AG231" s="7">
        <f t="shared" si="89"/>
        <v>32.444527745246901</v>
      </c>
      <c r="AH231" s="7">
        <f t="shared" si="90"/>
        <v>1.0809076717123389</v>
      </c>
      <c r="AI231" s="7">
        <f t="shared" si="91"/>
        <v>2.3552573997491026</v>
      </c>
      <c r="AJ231" s="7"/>
      <c r="AK231" s="23"/>
      <c r="AL231" s="23">
        <f t="shared" si="92"/>
        <v>0.29713300886907751</v>
      </c>
      <c r="AM231" s="23"/>
      <c r="AN231" s="23"/>
      <c r="AO231" s="23"/>
      <c r="AP231" s="23"/>
      <c r="AQ231" s="23"/>
      <c r="AR231" s="23">
        <f t="shared" si="93"/>
        <v>15.557803626713751</v>
      </c>
      <c r="AS231" s="23">
        <f t="shared" si="102"/>
        <v>0.36582043261281372</v>
      </c>
      <c r="AT231" s="23"/>
      <c r="AU231" s="23"/>
      <c r="AV231" s="23">
        <f t="shared" si="94"/>
        <v>76.415214053357829</v>
      </c>
      <c r="AW231" s="23">
        <f t="shared" si="95"/>
        <v>1.8904489421255946</v>
      </c>
      <c r="AX231" s="23">
        <f t="shared" si="104"/>
        <v>0.90706308819273329</v>
      </c>
      <c r="AY231" s="23">
        <f t="shared" si="96"/>
        <v>3.7170585713188951</v>
      </c>
      <c r="AZ231" s="23">
        <f t="shared" si="97"/>
        <v>0.19409142668883606</v>
      </c>
      <c r="BA231" s="23"/>
      <c r="BB231" s="23"/>
      <c r="BC231" s="23"/>
      <c r="BD231" s="23">
        <f t="shared" si="98"/>
        <v>0.65536685012046569</v>
      </c>
      <c r="BE231" s="23"/>
      <c r="BF231" s="23"/>
      <c r="BG231" s="23"/>
      <c r="BH231" s="23">
        <f t="shared" si="99"/>
        <v>100</v>
      </c>
      <c r="BI231" s="23">
        <f t="shared" si="100"/>
        <v>76.415214053357829</v>
      </c>
      <c r="BJ231" s="23">
        <f t="shared" si="101"/>
        <v>2.54581579224606</v>
      </c>
    </row>
    <row r="232" spans="1:62" s="3" customFormat="1" x14ac:dyDescent="0.2">
      <c r="A232" s="3" t="s">
        <v>11</v>
      </c>
      <c r="B232" s="3">
        <v>86.34</v>
      </c>
      <c r="C232" s="3" t="s">
        <v>140</v>
      </c>
      <c r="D232" s="3" t="s">
        <v>48</v>
      </c>
      <c r="E232" s="7">
        <v>2.3052485559348899</v>
      </c>
      <c r="F232" s="7">
        <v>3.8410403223584302</v>
      </c>
      <c r="G232" s="3" t="s">
        <v>153</v>
      </c>
      <c r="H232" s="3" t="s">
        <v>154</v>
      </c>
      <c r="I232" s="7"/>
      <c r="J232" s="7">
        <v>0.15973746776580799</v>
      </c>
      <c r="K232" s="7"/>
      <c r="L232" s="7"/>
      <c r="M232" s="7"/>
      <c r="N232" s="7"/>
      <c r="O232" s="7"/>
      <c r="P232" s="7">
        <v>7.8147165477275804</v>
      </c>
      <c r="Q232" s="7">
        <v>0.137263140641153</v>
      </c>
      <c r="R232" s="7"/>
      <c r="S232" s="7"/>
      <c r="T232" s="7">
        <v>28.952136635780299</v>
      </c>
      <c r="U232" s="7">
        <v>1.6928089782595599</v>
      </c>
      <c r="V232" s="7"/>
      <c r="W232" s="7">
        <v>8.7279785657301504E-2</v>
      </c>
      <c r="X232" s="7"/>
      <c r="Y232" s="7"/>
      <c r="Z232" s="7"/>
      <c r="AA232" s="7"/>
      <c r="AB232" s="7">
        <v>0.66161686554551102</v>
      </c>
      <c r="AC232" s="7">
        <v>2.7921149507165</v>
      </c>
      <c r="AD232" s="7"/>
      <c r="AE232" s="7"/>
      <c r="AF232" s="7">
        <f t="shared" si="88"/>
        <v>42.297674372093716</v>
      </c>
      <c r="AG232" s="7">
        <f t="shared" si="89"/>
        <v>28.952136635780299</v>
      </c>
      <c r="AH232" s="7">
        <f t="shared" si="90"/>
        <v>2.3544258438050711</v>
      </c>
      <c r="AI232" s="7">
        <f t="shared" si="91"/>
        <v>2.3641961759007706</v>
      </c>
      <c r="AJ232" s="7"/>
      <c r="AK232" s="23"/>
      <c r="AL232" s="23">
        <f t="shared" si="92"/>
        <v>0.37765071043999587</v>
      </c>
      <c r="AM232" s="23"/>
      <c r="AN232" s="23"/>
      <c r="AO232" s="23"/>
      <c r="AP232" s="23"/>
      <c r="AQ232" s="23"/>
      <c r="AR232" s="23">
        <f t="shared" si="93"/>
        <v>18.475522977886019</v>
      </c>
      <c r="AS232" s="23">
        <f t="shared" si="102"/>
        <v>0.32451699219594354</v>
      </c>
      <c r="AT232" s="23"/>
      <c r="AU232" s="23"/>
      <c r="AV232" s="23">
        <f t="shared" si="94"/>
        <v>68.44853071846839</v>
      </c>
      <c r="AW232" s="23">
        <f t="shared" si="95"/>
        <v>4.002132512931742</v>
      </c>
      <c r="AX232" s="23"/>
      <c r="AY232" s="23">
        <f t="shared" si="96"/>
        <v>0.20634653548443113</v>
      </c>
      <c r="AZ232" s="23"/>
      <c r="BA232" s="23"/>
      <c r="BB232" s="23"/>
      <c r="BC232" s="23"/>
      <c r="BD232" s="23">
        <f t="shared" si="98"/>
        <v>1.5641920634341515</v>
      </c>
      <c r="BE232" s="23">
        <f t="shared" si="103"/>
        <v>6.6011074891593173</v>
      </c>
      <c r="BF232" s="23"/>
      <c r="BG232" s="23"/>
      <c r="BH232" s="23">
        <f t="shared" si="99"/>
        <v>99.999999999999986</v>
      </c>
      <c r="BI232" s="23">
        <f t="shared" si="100"/>
        <v>68.44853071846839</v>
      </c>
      <c r="BJ232" s="23">
        <f t="shared" si="101"/>
        <v>5.5663245763658944</v>
      </c>
    </row>
    <row r="233" spans="1:62" s="3" customFormat="1" x14ac:dyDescent="0.2">
      <c r="A233" s="3" t="s">
        <v>11</v>
      </c>
      <c r="B233" s="3">
        <v>86.34</v>
      </c>
      <c r="C233" s="3" t="s">
        <v>140</v>
      </c>
      <c r="D233" s="3" t="s">
        <v>48</v>
      </c>
      <c r="E233" s="7">
        <v>0.46104971118697902</v>
      </c>
      <c r="F233" s="7">
        <v>0.96026008058960599</v>
      </c>
      <c r="G233" s="3" t="s">
        <v>153</v>
      </c>
      <c r="H233" s="3" t="s">
        <v>154</v>
      </c>
      <c r="I233" s="7"/>
      <c r="J233" s="7">
        <v>0.115985912270844</v>
      </c>
      <c r="K233" s="7"/>
      <c r="L233" s="7"/>
      <c r="M233" s="7"/>
      <c r="N233" s="7"/>
      <c r="O233" s="7"/>
      <c r="P233" s="7">
        <v>8.0626860260963404</v>
      </c>
      <c r="Q233" s="7">
        <v>0.17150562489405299</v>
      </c>
      <c r="R233" s="7"/>
      <c r="S233" s="7"/>
      <c r="T233" s="7">
        <v>29.3606728315353</v>
      </c>
      <c r="U233" s="7">
        <v>1.0943782515823799</v>
      </c>
      <c r="V233" s="7"/>
      <c r="W233" s="7">
        <v>9.2160399071872207E-2</v>
      </c>
      <c r="X233" s="7"/>
      <c r="Y233" s="7"/>
      <c r="Z233" s="7"/>
      <c r="AA233" s="7"/>
      <c r="AB233" s="7">
        <v>0.48254881985485598</v>
      </c>
      <c r="AC233" s="7">
        <v>2.1041499450802799</v>
      </c>
      <c r="AD233" s="7"/>
      <c r="AE233" s="7"/>
      <c r="AF233" s="7">
        <f t="shared" si="88"/>
        <v>41.484087810385923</v>
      </c>
      <c r="AG233" s="7">
        <f t="shared" si="89"/>
        <v>29.3606728315353</v>
      </c>
      <c r="AH233" s="7">
        <f t="shared" si="90"/>
        <v>1.5769270714372359</v>
      </c>
      <c r="AI233" s="7">
        <f t="shared" si="91"/>
        <v>2.410562827296014</v>
      </c>
      <c r="AJ233" s="7"/>
      <c r="AK233" s="23"/>
      <c r="AL233" s="23">
        <f t="shared" si="92"/>
        <v>0.27959132861011315</v>
      </c>
      <c r="AM233" s="23"/>
      <c r="AN233" s="23"/>
      <c r="AO233" s="23"/>
      <c r="AP233" s="23"/>
      <c r="AQ233" s="23"/>
      <c r="AR233" s="23">
        <f t="shared" si="93"/>
        <v>19.435611222666857</v>
      </c>
      <c r="AS233" s="23">
        <f t="shared" si="102"/>
        <v>0.41342508404177802</v>
      </c>
      <c r="AT233" s="23"/>
      <c r="AU233" s="23"/>
      <c r="AV233" s="23">
        <f t="shared" si="94"/>
        <v>70.775746512099005</v>
      </c>
      <c r="AW233" s="23">
        <f t="shared" si="95"/>
        <v>2.6380675322656901</v>
      </c>
      <c r="AX233" s="23"/>
      <c r="AY233" s="23">
        <f t="shared" si="96"/>
        <v>0.22215843215142123</v>
      </c>
      <c r="AZ233" s="23"/>
      <c r="BA233" s="23"/>
      <c r="BB233" s="23"/>
      <c r="BC233" s="23"/>
      <c r="BD233" s="23">
        <f t="shared" si="98"/>
        <v>1.1632142474976765</v>
      </c>
      <c r="BE233" s="23">
        <f t="shared" si="103"/>
        <v>5.0721856406674721</v>
      </c>
      <c r="BF233" s="23"/>
      <c r="BG233" s="23"/>
      <c r="BH233" s="23">
        <f t="shared" si="99"/>
        <v>100</v>
      </c>
      <c r="BI233" s="23">
        <f t="shared" si="100"/>
        <v>70.775746512099005</v>
      </c>
      <c r="BJ233" s="23">
        <f t="shared" si="101"/>
        <v>3.8012817797633667</v>
      </c>
    </row>
    <row r="234" spans="1:62" s="3" customFormat="1" x14ac:dyDescent="0.2">
      <c r="A234" s="3" t="s">
        <v>11</v>
      </c>
      <c r="B234" s="3">
        <v>86.34</v>
      </c>
      <c r="C234" s="3" t="s">
        <v>140</v>
      </c>
      <c r="D234" s="3" t="s">
        <v>48</v>
      </c>
      <c r="E234" s="7">
        <v>0.46104971118697902</v>
      </c>
      <c r="F234" s="7">
        <v>0.96026008058960599</v>
      </c>
      <c r="G234" s="3" t="s">
        <v>153</v>
      </c>
      <c r="H234" s="3" t="s">
        <v>154</v>
      </c>
      <c r="I234" s="7"/>
      <c r="J234" s="7">
        <v>0.122211978305131</v>
      </c>
      <c r="K234" s="7"/>
      <c r="L234" s="7"/>
      <c r="M234" s="7"/>
      <c r="N234" s="7"/>
      <c r="O234" s="7"/>
      <c r="P234" s="7">
        <v>8.2826763391494804</v>
      </c>
      <c r="Q234" s="7">
        <v>0.18106907373294201</v>
      </c>
      <c r="R234" s="7"/>
      <c r="S234" s="7"/>
      <c r="T234" s="7">
        <v>29.953658580780001</v>
      </c>
      <c r="U234" s="7">
        <v>1.09253171831369</v>
      </c>
      <c r="V234" s="7"/>
      <c r="W234" s="7">
        <v>0.18289249856025</v>
      </c>
      <c r="X234" s="7"/>
      <c r="Y234" s="7"/>
      <c r="Z234" s="7"/>
      <c r="AA234" s="7"/>
      <c r="AB234" s="7">
        <v>0.62722279690206095</v>
      </c>
      <c r="AC234" s="7">
        <v>1.41175650060177</v>
      </c>
      <c r="AD234" s="7"/>
      <c r="AE234" s="7"/>
      <c r="AF234" s="7">
        <f t="shared" si="88"/>
        <v>41.854019486345322</v>
      </c>
      <c r="AG234" s="7">
        <f t="shared" si="89"/>
        <v>29.953658580780001</v>
      </c>
      <c r="AH234" s="7">
        <f t="shared" si="90"/>
        <v>1.719754515215751</v>
      </c>
      <c r="AI234" s="7">
        <f t="shared" si="91"/>
        <v>2.3892567841094579</v>
      </c>
      <c r="AJ234" s="7"/>
      <c r="AK234" s="23"/>
      <c r="AL234" s="23">
        <f t="shared" si="92"/>
        <v>0.29199579826497213</v>
      </c>
      <c r="AM234" s="23"/>
      <c r="AN234" s="23"/>
      <c r="AO234" s="23"/>
      <c r="AP234" s="23"/>
      <c r="AQ234" s="23"/>
      <c r="AR234" s="23">
        <f t="shared" si="93"/>
        <v>19.789440633895786</v>
      </c>
      <c r="AS234" s="23">
        <f t="shared" si="102"/>
        <v>0.43262051280884734</v>
      </c>
      <c r="AT234" s="23"/>
      <c r="AU234" s="23"/>
      <c r="AV234" s="23">
        <f t="shared" si="94"/>
        <v>71.566981973027097</v>
      </c>
      <c r="AW234" s="23">
        <f t="shared" si="95"/>
        <v>2.6103388198357469</v>
      </c>
      <c r="AX234" s="23"/>
      <c r="AY234" s="23">
        <f t="shared" si="96"/>
        <v>0.43697714294780654</v>
      </c>
      <c r="AZ234" s="23"/>
      <c r="BA234" s="23"/>
      <c r="BB234" s="23"/>
      <c r="BC234" s="23"/>
      <c r="BD234" s="23">
        <f t="shared" si="98"/>
        <v>1.4985963226463577</v>
      </c>
      <c r="BE234" s="23">
        <f t="shared" si="103"/>
        <v>3.3730487965734071</v>
      </c>
      <c r="BF234" s="23"/>
      <c r="BG234" s="23"/>
      <c r="BH234" s="23">
        <f t="shared" si="99"/>
        <v>100.00000000000001</v>
      </c>
      <c r="BI234" s="23">
        <f t="shared" si="100"/>
        <v>71.566981973027097</v>
      </c>
      <c r="BJ234" s="23">
        <f t="shared" si="101"/>
        <v>4.108935142482105</v>
      </c>
    </row>
    <row r="235" spans="1:62" s="3" customFormat="1" x14ac:dyDescent="0.2">
      <c r="A235" s="3" t="s">
        <v>11</v>
      </c>
      <c r="B235" s="3">
        <v>86.34</v>
      </c>
      <c r="C235" s="3" t="s">
        <v>140</v>
      </c>
      <c r="D235" s="3" t="s">
        <v>48</v>
      </c>
      <c r="E235" s="7">
        <v>0.46104971118697902</v>
      </c>
      <c r="F235" s="7">
        <v>0.96026008058960599</v>
      </c>
      <c r="G235" s="3" t="s">
        <v>153</v>
      </c>
      <c r="H235" s="3" t="s">
        <v>154</v>
      </c>
      <c r="I235" s="7"/>
      <c r="J235" s="7">
        <v>0.11233976110816001</v>
      </c>
      <c r="K235" s="7"/>
      <c r="L235" s="7"/>
      <c r="M235" s="7"/>
      <c r="N235" s="7"/>
      <c r="O235" s="7"/>
      <c r="P235" s="7">
        <v>7.9678572714328801</v>
      </c>
      <c r="Q235" s="7">
        <v>0.15745037235319601</v>
      </c>
      <c r="R235" s="7"/>
      <c r="S235" s="7"/>
      <c r="T235" s="7">
        <v>30.296266078948999</v>
      </c>
      <c r="U235" s="7">
        <v>0.81320479512214705</v>
      </c>
      <c r="V235" s="7"/>
      <c r="W235" s="7">
        <v>0.36988838110119099</v>
      </c>
      <c r="X235" s="7">
        <v>0.111951527651399</v>
      </c>
      <c r="Y235" s="7"/>
      <c r="Z235" s="7"/>
      <c r="AA235" s="7"/>
      <c r="AB235" s="7">
        <v>0.48414682969451001</v>
      </c>
      <c r="AC235" s="7">
        <v>0.93007674440741495</v>
      </c>
      <c r="AD235" s="7"/>
      <c r="AE235" s="7"/>
      <c r="AF235" s="7">
        <f t="shared" si="88"/>
        <v>41.243181761819898</v>
      </c>
      <c r="AG235" s="7">
        <f t="shared" si="89"/>
        <v>30.296266078948999</v>
      </c>
      <c r="AH235" s="7">
        <f t="shared" si="90"/>
        <v>1.297351624816657</v>
      </c>
      <c r="AI235" s="7">
        <f t="shared" si="91"/>
        <v>2.4246431950255865</v>
      </c>
      <c r="AJ235" s="7"/>
      <c r="AK235" s="23"/>
      <c r="AL235" s="23">
        <f t="shared" si="92"/>
        <v>0.27238383730170018</v>
      </c>
      <c r="AM235" s="23"/>
      <c r="AN235" s="23"/>
      <c r="AO235" s="23"/>
      <c r="AP235" s="23"/>
      <c r="AQ235" s="23"/>
      <c r="AR235" s="23">
        <f t="shared" si="93"/>
        <v>19.319210912114869</v>
      </c>
      <c r="AS235" s="23">
        <f t="shared" si="102"/>
        <v>0.38176097388042141</v>
      </c>
      <c r="AT235" s="23"/>
      <c r="AU235" s="23"/>
      <c r="AV235" s="23">
        <f t="shared" si="94"/>
        <v>73.457635383008196</v>
      </c>
      <c r="AW235" s="23">
        <f t="shared" si="95"/>
        <v>1.9717314726550901</v>
      </c>
      <c r="AX235" s="23"/>
      <c r="AY235" s="23">
        <f t="shared" si="96"/>
        <v>0.89684734615603345</v>
      </c>
      <c r="AZ235" s="23">
        <f t="shared" si="97"/>
        <v>0.27144250969268335</v>
      </c>
      <c r="BA235" s="23"/>
      <c r="BB235" s="23"/>
      <c r="BC235" s="23"/>
      <c r="BD235" s="23">
        <f t="shared" si="98"/>
        <v>1.1738833160120052</v>
      </c>
      <c r="BE235" s="23">
        <f t="shared" si="103"/>
        <v>2.2551042491789901</v>
      </c>
      <c r="BF235" s="23"/>
      <c r="BG235" s="23"/>
      <c r="BH235" s="23">
        <f t="shared" si="99"/>
        <v>99.999999999999986</v>
      </c>
      <c r="BI235" s="23">
        <f t="shared" si="100"/>
        <v>73.457635383008196</v>
      </c>
      <c r="BJ235" s="23">
        <f t="shared" si="101"/>
        <v>3.1456147886670953</v>
      </c>
    </row>
    <row r="236" spans="1:62" s="3" customFormat="1" x14ac:dyDescent="0.2">
      <c r="A236" s="3" t="s">
        <v>11</v>
      </c>
      <c r="B236" s="3">
        <v>86.34</v>
      </c>
      <c r="C236" s="3" t="s">
        <v>140</v>
      </c>
      <c r="D236" s="3" t="s">
        <v>48</v>
      </c>
      <c r="E236" s="7">
        <v>0.46104971118697902</v>
      </c>
      <c r="F236" s="7">
        <v>0.96026008058960599</v>
      </c>
      <c r="G236" s="3" t="s">
        <v>153</v>
      </c>
      <c r="H236" s="3" t="s">
        <v>154</v>
      </c>
      <c r="I236" s="7"/>
      <c r="J236" s="7">
        <v>0.13647099258378101</v>
      </c>
      <c r="K236" s="7"/>
      <c r="L236" s="7"/>
      <c r="M236" s="7"/>
      <c r="N236" s="7"/>
      <c r="O236" s="7"/>
      <c r="P236" s="7">
        <v>7.4799798429012299</v>
      </c>
      <c r="Q236" s="7">
        <v>0.15593337593600201</v>
      </c>
      <c r="R236" s="7"/>
      <c r="S236" s="7"/>
      <c r="T236" s="7">
        <v>29.590001702308701</v>
      </c>
      <c r="U236" s="7">
        <v>1.27435233443975</v>
      </c>
      <c r="V236" s="7"/>
      <c r="W236" s="7">
        <v>0.72243730537593398</v>
      </c>
      <c r="X236" s="7">
        <v>0.28840347658842802</v>
      </c>
      <c r="Y236" s="7"/>
      <c r="Z236" s="7"/>
      <c r="AA236" s="7"/>
      <c r="AB236" s="7">
        <v>0.53466763347387303</v>
      </c>
      <c r="AC236" s="7">
        <v>1.9068388268351599</v>
      </c>
      <c r="AD236" s="7"/>
      <c r="AE236" s="7"/>
      <c r="AF236" s="7">
        <f t="shared" si="88"/>
        <v>42.089085490442855</v>
      </c>
      <c r="AG236" s="7">
        <f t="shared" si="89"/>
        <v>29.590001702308701</v>
      </c>
      <c r="AH236" s="7">
        <f t="shared" si="90"/>
        <v>1.8090199679136232</v>
      </c>
      <c r="AI236" s="7">
        <f t="shared" si="91"/>
        <v>2.3759128722981386</v>
      </c>
      <c r="AJ236" s="7"/>
      <c r="AK236" s="23"/>
      <c r="AL236" s="23">
        <f t="shared" si="92"/>
        <v>0.32424318797510909</v>
      </c>
      <c r="AM236" s="23"/>
      <c r="AN236" s="23"/>
      <c r="AO236" s="23"/>
      <c r="AP236" s="23"/>
      <c r="AQ236" s="23"/>
      <c r="AR236" s="23">
        <f t="shared" si="93"/>
        <v>17.771780393279641</v>
      </c>
      <c r="AS236" s="23">
        <f t="shared" si="102"/>
        <v>0.37048411510725199</v>
      </c>
      <c r="AT236" s="23"/>
      <c r="AU236" s="23"/>
      <c r="AV236" s="23">
        <f t="shared" si="94"/>
        <v>70.303265935839079</v>
      </c>
      <c r="AW236" s="23">
        <f t="shared" si="95"/>
        <v>3.0277501152385846</v>
      </c>
      <c r="AX236" s="23"/>
      <c r="AY236" s="23">
        <f t="shared" si="96"/>
        <v>1.7164480932710628</v>
      </c>
      <c r="AZ236" s="23">
        <f t="shared" si="97"/>
        <v>0.68522153244198103</v>
      </c>
      <c r="BA236" s="23"/>
      <c r="BB236" s="23"/>
      <c r="BC236" s="23"/>
      <c r="BD236" s="23">
        <f t="shared" si="98"/>
        <v>1.2703237127717582</v>
      </c>
      <c r="BE236" s="23">
        <f t="shared" si="103"/>
        <v>4.530482914075538</v>
      </c>
      <c r="BF236" s="23"/>
      <c r="BG236" s="23"/>
      <c r="BH236" s="23">
        <f t="shared" si="99"/>
        <v>100</v>
      </c>
      <c r="BI236" s="23">
        <f t="shared" si="100"/>
        <v>70.303265935839079</v>
      </c>
      <c r="BJ236" s="23">
        <f t="shared" si="101"/>
        <v>4.2980738280103434</v>
      </c>
    </row>
    <row r="237" spans="1:62" s="3" customFormat="1" x14ac:dyDescent="0.2">
      <c r="A237" s="3" t="s">
        <v>11</v>
      </c>
      <c r="B237" s="3">
        <v>86.34</v>
      </c>
      <c r="C237" s="3" t="s">
        <v>140</v>
      </c>
      <c r="D237" s="3" t="s">
        <v>48</v>
      </c>
      <c r="E237" s="7">
        <v>0.46104971118697902</v>
      </c>
      <c r="F237" s="7">
        <v>0.96026008058960599</v>
      </c>
      <c r="G237" s="3" t="s">
        <v>153</v>
      </c>
      <c r="H237" s="3" t="s">
        <v>154</v>
      </c>
      <c r="I237" s="7"/>
      <c r="J237" s="7">
        <v>0.140129227656871</v>
      </c>
      <c r="K237" s="7"/>
      <c r="L237" s="7"/>
      <c r="M237" s="7"/>
      <c r="N237" s="7"/>
      <c r="O237" s="7"/>
      <c r="P237" s="7">
        <v>8.3675503730773908</v>
      </c>
      <c r="Q237" s="7">
        <v>0.17901323735714</v>
      </c>
      <c r="R237" s="7"/>
      <c r="S237" s="7"/>
      <c r="T237" s="7">
        <v>30.030691623687702</v>
      </c>
      <c r="U237" s="7">
        <v>0.73545030318200599</v>
      </c>
      <c r="V237" s="7"/>
      <c r="W237" s="7">
        <v>7.7499082544818507E-2</v>
      </c>
      <c r="X237" s="7"/>
      <c r="Y237" s="7"/>
      <c r="Z237" s="7"/>
      <c r="AA237" s="7"/>
      <c r="AB237" s="7">
        <v>0.57730032131075903</v>
      </c>
      <c r="AC237" s="7">
        <v>1.10945487394929</v>
      </c>
      <c r="AD237" s="7"/>
      <c r="AE237" s="7"/>
      <c r="AF237" s="7">
        <f t="shared" si="88"/>
        <v>41.217089042765977</v>
      </c>
      <c r="AG237" s="7">
        <f t="shared" si="89"/>
        <v>30.030691623687702</v>
      </c>
      <c r="AH237" s="7">
        <f t="shared" si="90"/>
        <v>1.3127506244927649</v>
      </c>
      <c r="AI237" s="7">
        <f t="shared" si="91"/>
        <v>2.4261781295676199</v>
      </c>
      <c r="AJ237" s="7"/>
      <c r="AK237" s="23"/>
      <c r="AL237" s="23">
        <f t="shared" si="92"/>
        <v>0.33997846745430249</v>
      </c>
      <c r="AM237" s="23"/>
      <c r="AN237" s="23"/>
      <c r="AO237" s="23"/>
      <c r="AP237" s="23"/>
      <c r="AQ237" s="23"/>
      <c r="AR237" s="23">
        <f t="shared" si="93"/>
        <v>20.301167713215744</v>
      </c>
      <c r="AS237" s="23">
        <f t="shared" si="102"/>
        <v>0.43431800137899029</v>
      </c>
      <c r="AT237" s="23"/>
      <c r="AU237" s="23"/>
      <c r="AV237" s="23">
        <f t="shared" si="94"/>
        <v>72.859807233180618</v>
      </c>
      <c r="AW237" s="23">
        <f t="shared" si="95"/>
        <v>1.7843334409640583</v>
      </c>
      <c r="AX237" s="23"/>
      <c r="AY237" s="23">
        <f t="shared" si="96"/>
        <v>0.18802657913179435</v>
      </c>
      <c r="AZ237" s="23"/>
      <c r="BA237" s="23"/>
      <c r="BB237" s="23"/>
      <c r="BC237" s="23"/>
      <c r="BD237" s="23">
        <f t="shared" si="98"/>
        <v>1.4006334137565233</v>
      </c>
      <c r="BE237" s="23">
        <f t="shared" si="103"/>
        <v>2.6917351509179679</v>
      </c>
      <c r="BF237" s="23"/>
      <c r="BG237" s="23"/>
      <c r="BH237" s="23">
        <f t="shared" si="99"/>
        <v>100</v>
      </c>
      <c r="BI237" s="23">
        <f t="shared" si="100"/>
        <v>72.859807233180618</v>
      </c>
      <c r="BJ237" s="23">
        <f t="shared" si="101"/>
        <v>3.1849668547205812</v>
      </c>
    </row>
    <row r="238" spans="1:62" s="3" customFormat="1" x14ac:dyDescent="0.2">
      <c r="A238" s="3" t="s">
        <v>11</v>
      </c>
      <c r="B238" s="3">
        <v>86.34</v>
      </c>
      <c r="C238" s="3" t="s">
        <v>140</v>
      </c>
      <c r="D238" s="3" t="s">
        <v>48</v>
      </c>
      <c r="E238" s="7">
        <v>1.38314913356094</v>
      </c>
      <c r="F238" s="7">
        <v>1.92052016117921</v>
      </c>
      <c r="G238" s="3" t="s">
        <v>187</v>
      </c>
      <c r="H238" s="3" t="s">
        <v>188</v>
      </c>
      <c r="I238" s="7"/>
      <c r="J238" s="7">
        <v>0.167975632939488</v>
      </c>
      <c r="K238" s="7"/>
      <c r="L238" s="7"/>
      <c r="M238" s="7"/>
      <c r="N238" s="7"/>
      <c r="O238" s="7"/>
      <c r="P238" s="7">
        <v>7.0405885577201799</v>
      </c>
      <c r="Q238" s="7">
        <v>0.153899367433041</v>
      </c>
      <c r="R238" s="7"/>
      <c r="S238" s="7"/>
      <c r="T238" s="7">
        <v>31.562829017639199</v>
      </c>
      <c r="U238" s="7">
        <v>0.72537953965365898</v>
      </c>
      <c r="V238" s="7">
        <v>0.157809362281114</v>
      </c>
      <c r="W238" s="7">
        <v>1.44303478300571</v>
      </c>
      <c r="X238" s="7">
        <v>0.14267978258430999</v>
      </c>
      <c r="Y238" s="7"/>
      <c r="Z238" s="7"/>
      <c r="AA238" s="7"/>
      <c r="AB238" s="7">
        <v>0.40118978358805202</v>
      </c>
      <c r="AC238" s="7">
        <v>0</v>
      </c>
      <c r="AD238" s="7"/>
      <c r="AE238" s="7"/>
      <c r="AF238" s="7">
        <f t="shared" si="88"/>
        <v>41.79538582684475</v>
      </c>
      <c r="AG238" s="7">
        <f t="shared" si="89"/>
        <v>31.562829017639199</v>
      </c>
      <c r="AH238" s="7">
        <f t="shared" si="90"/>
        <v>1.1265693232417111</v>
      </c>
      <c r="AI238" s="7">
        <f t="shared" si="91"/>
        <v>2.3926086102971449</v>
      </c>
      <c r="AJ238" s="7"/>
      <c r="AK238" s="23"/>
      <c r="AL238" s="23">
        <f t="shared" si="92"/>
        <v>0.40189994569113169</v>
      </c>
      <c r="AM238" s="23"/>
      <c r="AN238" s="23"/>
      <c r="AO238" s="23"/>
      <c r="AP238" s="23"/>
      <c r="AQ238" s="23"/>
      <c r="AR238" s="23">
        <f t="shared" si="93"/>
        <v>16.84537280476086</v>
      </c>
      <c r="AS238" s="23">
        <f t="shared" si="102"/>
        <v>0.36822095163957791</v>
      </c>
      <c r="AT238" s="23"/>
      <c r="AU238" s="23"/>
      <c r="AV238" s="23">
        <f t="shared" si="94"/>
        <v>75.517496472940124</v>
      </c>
      <c r="AW238" s="23">
        <f t="shared" si="95"/>
        <v>1.7355493323087237</v>
      </c>
      <c r="AX238" s="23">
        <f t="shared" si="104"/>
        <v>0.37757603897929487</v>
      </c>
      <c r="AY238" s="23">
        <f t="shared" si="96"/>
        <v>3.452617446777734</v>
      </c>
      <c r="AZ238" s="23">
        <f t="shared" si="97"/>
        <v>0.34137687632654473</v>
      </c>
      <c r="BA238" s="23"/>
      <c r="BB238" s="23"/>
      <c r="BC238" s="23"/>
      <c r="BD238" s="23">
        <f t="shared" si="98"/>
        <v>0.95989013057602146</v>
      </c>
      <c r="BE238" s="23"/>
      <c r="BF238" s="23"/>
      <c r="BG238" s="23"/>
      <c r="BH238" s="23">
        <f t="shared" si="99"/>
        <v>100</v>
      </c>
      <c r="BI238" s="23">
        <f t="shared" si="100"/>
        <v>75.517496472940124</v>
      </c>
      <c r="BJ238" s="23">
        <f t="shared" si="101"/>
        <v>2.6954394628847456</v>
      </c>
    </row>
    <row r="239" spans="1:62" s="3" customFormat="1" x14ac:dyDescent="0.2">
      <c r="A239" s="3" t="s">
        <v>11</v>
      </c>
      <c r="B239" s="3">
        <v>86.34</v>
      </c>
      <c r="C239" s="3" t="s">
        <v>140</v>
      </c>
      <c r="D239" s="3" t="s">
        <v>48</v>
      </c>
      <c r="E239" s="7">
        <v>0.46104971118697902</v>
      </c>
      <c r="F239" s="7">
        <v>0.96026008058960599</v>
      </c>
      <c r="G239" s="3" t="s">
        <v>153</v>
      </c>
      <c r="H239" s="3" t="s">
        <v>154</v>
      </c>
      <c r="I239" s="7"/>
      <c r="J239" s="7">
        <v>0.17885618144646301</v>
      </c>
      <c r="K239" s="7"/>
      <c r="L239" s="7"/>
      <c r="M239" s="7"/>
      <c r="N239" s="7"/>
      <c r="O239" s="7"/>
      <c r="P239" s="7">
        <v>7.8137136995792398</v>
      </c>
      <c r="Q239" s="7">
        <v>0.17584159504622199</v>
      </c>
      <c r="R239" s="7"/>
      <c r="S239" s="7"/>
      <c r="T239" s="7">
        <v>29.078087210655202</v>
      </c>
      <c r="U239" s="7">
        <v>1.4301002025604199</v>
      </c>
      <c r="V239" s="7"/>
      <c r="W239" s="7">
        <v>0.109849497675896</v>
      </c>
      <c r="X239" s="7"/>
      <c r="Y239" s="7"/>
      <c r="Z239" s="7">
        <v>0.17706938087940199</v>
      </c>
      <c r="AA239" s="7"/>
      <c r="AB239" s="7">
        <v>0.51261112093925498</v>
      </c>
      <c r="AC239" s="7">
        <v>2.6127286255359699</v>
      </c>
      <c r="AD239" s="7"/>
      <c r="AE239" s="7"/>
      <c r="AF239" s="7">
        <f t="shared" si="88"/>
        <v>42.088857514318065</v>
      </c>
      <c r="AG239" s="7">
        <f t="shared" si="89"/>
        <v>29.255156591534604</v>
      </c>
      <c r="AH239" s="7">
        <f t="shared" si="90"/>
        <v>1.9427113234996749</v>
      </c>
      <c r="AI239" s="7">
        <f t="shared" si="91"/>
        <v>2.3759257415334059</v>
      </c>
      <c r="AJ239" s="7"/>
      <c r="AK239" s="23"/>
      <c r="AL239" s="23">
        <f t="shared" si="92"/>
        <v>0.424949005531021</v>
      </c>
      <c r="AM239" s="23"/>
      <c r="AN239" s="23"/>
      <c r="AO239" s="23"/>
      <c r="AP239" s="23"/>
      <c r="AQ239" s="23"/>
      <c r="AR239" s="23">
        <f t="shared" si="93"/>
        <v>18.564803515802538</v>
      </c>
      <c r="AS239" s="23">
        <f t="shared" si="102"/>
        <v>0.41778657210261183</v>
      </c>
      <c r="AT239" s="23"/>
      <c r="AU239" s="23"/>
      <c r="AV239" s="23">
        <f t="shared" si="94"/>
        <v>69.087375918349011</v>
      </c>
      <c r="AW239" s="23">
        <f t="shared" si="95"/>
        <v>3.3978118842354395</v>
      </c>
      <c r="AX239" s="23"/>
      <c r="AY239" s="23">
        <f t="shared" si="96"/>
        <v>0.26099424922267533</v>
      </c>
      <c r="AZ239" s="23"/>
      <c r="BA239" s="23"/>
      <c r="BB239" s="23">
        <f t="shared" ref="BB239" si="105">Z239*AI239</f>
        <v>0.42070370006875424</v>
      </c>
      <c r="BC239" s="23"/>
      <c r="BD239" s="23">
        <f t="shared" si="98"/>
        <v>1.2179259576358699</v>
      </c>
      <c r="BE239" s="23">
        <f t="shared" si="103"/>
        <v>6.2076491970521053</v>
      </c>
      <c r="BF239" s="23"/>
      <c r="BG239" s="23"/>
      <c r="BH239" s="23">
        <f t="shared" si="99"/>
        <v>100.00000000000001</v>
      </c>
      <c r="BI239" s="23">
        <f t="shared" si="100"/>
        <v>69.508079618417753</v>
      </c>
      <c r="BJ239" s="23">
        <f t="shared" si="101"/>
        <v>4.6157378418713098</v>
      </c>
    </row>
    <row r="240" spans="1:62" s="3" customFormat="1" x14ac:dyDescent="0.2">
      <c r="A240" s="3" t="s">
        <v>11</v>
      </c>
      <c r="B240" s="3">
        <v>86.34</v>
      </c>
      <c r="C240" s="3" t="s">
        <v>140</v>
      </c>
      <c r="D240" s="3" t="s">
        <v>48</v>
      </c>
      <c r="E240" s="7">
        <v>0.46104971118697902</v>
      </c>
      <c r="F240" s="7">
        <v>0.96026008058960599</v>
      </c>
      <c r="G240" s="3" t="s">
        <v>153</v>
      </c>
      <c r="H240" s="3" t="s">
        <v>154</v>
      </c>
      <c r="I240" s="7"/>
      <c r="J240" s="7">
        <v>0.15334731433540599</v>
      </c>
      <c r="K240" s="7"/>
      <c r="L240" s="7"/>
      <c r="M240" s="7"/>
      <c r="N240" s="7"/>
      <c r="O240" s="7"/>
      <c r="P240" s="7">
        <v>8.3680257201194799</v>
      </c>
      <c r="Q240" s="7">
        <v>0.177325855474919</v>
      </c>
      <c r="R240" s="7"/>
      <c r="S240" s="7"/>
      <c r="T240" s="7">
        <v>30.1613062620163</v>
      </c>
      <c r="U240" s="7">
        <v>0.75042191892862298</v>
      </c>
      <c r="V240" s="7"/>
      <c r="W240" s="7">
        <v>0.20932452753186201</v>
      </c>
      <c r="X240" s="7"/>
      <c r="Y240" s="7"/>
      <c r="Z240" s="7"/>
      <c r="AA240" s="7"/>
      <c r="AB240" s="7">
        <v>0.41934126056730697</v>
      </c>
      <c r="AC240" s="7">
        <v>0.90750716626644101</v>
      </c>
      <c r="AD240" s="7"/>
      <c r="AE240" s="7"/>
      <c r="AF240" s="7">
        <f t="shared" si="88"/>
        <v>41.146600025240339</v>
      </c>
      <c r="AG240" s="7">
        <f t="shared" si="89"/>
        <v>30.1613062620163</v>
      </c>
      <c r="AH240" s="7">
        <f t="shared" si="90"/>
        <v>1.16976317949593</v>
      </c>
      <c r="AI240" s="7">
        <f t="shared" si="91"/>
        <v>2.4303344611379201</v>
      </c>
      <c r="AJ240" s="7"/>
      <c r="AK240" s="23"/>
      <c r="AL240" s="23">
        <f t="shared" si="92"/>
        <v>0.37268526255228618</v>
      </c>
      <c r="AM240" s="23"/>
      <c r="AN240" s="23"/>
      <c r="AO240" s="23"/>
      <c r="AP240" s="23"/>
      <c r="AQ240" s="23"/>
      <c r="AR240" s="23">
        <f t="shared" si="93"/>
        <v>20.337101279294831</v>
      </c>
      <c r="AS240" s="23">
        <f t="shared" si="102"/>
        <v>0.43096113741145797</v>
      </c>
      <c r="AT240" s="23"/>
      <c r="AU240" s="23"/>
      <c r="AV240" s="23">
        <f t="shared" si="94"/>
        <v>73.302062001513164</v>
      </c>
      <c r="AW240" s="23">
        <f t="shared" si="95"/>
        <v>1.8237762499654788</v>
      </c>
      <c r="AX240" s="23"/>
      <c r="AY240" s="23">
        <f t="shared" si="96"/>
        <v>0.50872861282209758</v>
      </c>
      <c r="AZ240" s="23"/>
      <c r="BA240" s="23"/>
      <c r="BB240" s="23"/>
      <c r="BC240" s="23"/>
      <c r="BD240" s="23">
        <f t="shared" si="98"/>
        <v>1.019139516533742</v>
      </c>
      <c r="BE240" s="23">
        <f t="shared" si="103"/>
        <v>2.2055459399069517</v>
      </c>
      <c r="BF240" s="23"/>
      <c r="BG240" s="23"/>
      <c r="BH240" s="23">
        <f t="shared" si="99"/>
        <v>100.00000000000001</v>
      </c>
      <c r="BI240" s="23">
        <f t="shared" si="100"/>
        <v>73.302062001513164</v>
      </c>
      <c r="BJ240" s="23">
        <f t="shared" si="101"/>
        <v>2.8429157664992211</v>
      </c>
    </row>
    <row r="241" spans="1:62" s="3" customFormat="1" x14ac:dyDescent="0.2">
      <c r="A241" s="3" t="s">
        <v>11</v>
      </c>
      <c r="B241" s="3">
        <v>86.34</v>
      </c>
      <c r="C241" s="3" t="s">
        <v>140</v>
      </c>
      <c r="D241" s="3" t="s">
        <v>48</v>
      </c>
      <c r="E241" s="7">
        <v>0.46104971118697902</v>
      </c>
      <c r="F241" s="7">
        <v>0.96026008058960599</v>
      </c>
      <c r="G241" s="3" t="s">
        <v>153</v>
      </c>
      <c r="H241" s="3" t="s">
        <v>154</v>
      </c>
      <c r="I241" s="7"/>
      <c r="J241" s="7">
        <v>0.20284135825932001</v>
      </c>
      <c r="K241" s="7"/>
      <c r="L241" s="7"/>
      <c r="M241" s="7"/>
      <c r="N241" s="7"/>
      <c r="O241" s="7"/>
      <c r="P241" s="7">
        <v>7.4472241103649104</v>
      </c>
      <c r="Q241" s="7">
        <v>0.17759368056431399</v>
      </c>
      <c r="R241" s="7"/>
      <c r="S241" s="7"/>
      <c r="T241" s="7">
        <v>29.339376091957099</v>
      </c>
      <c r="U241" s="7">
        <v>0.76047303155064605</v>
      </c>
      <c r="V241" s="7"/>
      <c r="W241" s="7">
        <v>0.461818883195519</v>
      </c>
      <c r="X241" s="7">
        <v>0.161592441145331</v>
      </c>
      <c r="Y241" s="7"/>
      <c r="Z241" s="7"/>
      <c r="AA241" s="7"/>
      <c r="AB241" s="7">
        <v>0.48527610488236</v>
      </c>
      <c r="AC241" s="7">
        <v>2.3396145552396801</v>
      </c>
      <c r="AD241" s="7"/>
      <c r="AE241" s="7"/>
      <c r="AF241" s="7">
        <f t="shared" si="88"/>
        <v>41.375810257159173</v>
      </c>
      <c r="AG241" s="7">
        <f t="shared" si="89"/>
        <v>29.339376091957099</v>
      </c>
      <c r="AH241" s="7">
        <f t="shared" si="90"/>
        <v>1.245749136433006</v>
      </c>
      <c r="AI241" s="7">
        <f t="shared" si="91"/>
        <v>2.4168710988009523</v>
      </c>
      <c r="AJ241" s="7"/>
      <c r="AK241" s="23"/>
      <c r="AL241" s="23">
        <f t="shared" si="92"/>
        <v>0.49024141641848035</v>
      </c>
      <c r="AM241" s="23"/>
      <c r="AN241" s="23"/>
      <c r="AO241" s="23"/>
      <c r="AP241" s="23"/>
      <c r="AQ241" s="23"/>
      <c r="AR241" s="23">
        <f t="shared" si="93"/>
        <v>17.998980718634584</v>
      </c>
      <c r="AS241" s="23">
        <f t="shared" si="102"/>
        <v>0.42922103388557886</v>
      </c>
      <c r="AT241" s="23"/>
      <c r="AU241" s="23"/>
      <c r="AV241" s="23">
        <f t="shared" si="94"/>
        <v>70.909490133502743</v>
      </c>
      <c r="AW241" s="23">
        <f t="shared" si="95"/>
        <v>1.8379652913723012</v>
      </c>
      <c r="AX241" s="23"/>
      <c r="AY241" s="23">
        <f t="shared" si="96"/>
        <v>1.1161567116757827</v>
      </c>
      <c r="AZ241" s="23">
        <f t="shared" si="97"/>
        <v>0.39054810078884433</v>
      </c>
      <c r="BA241" s="23"/>
      <c r="BB241" s="23"/>
      <c r="BC241" s="23"/>
      <c r="BD241" s="23">
        <f t="shared" si="98"/>
        <v>1.1728497928288757</v>
      </c>
      <c r="BE241" s="23">
        <f t="shared" si="103"/>
        <v>5.6545468008928266</v>
      </c>
      <c r="BF241" s="23"/>
      <c r="BG241" s="23"/>
      <c r="BH241" s="23">
        <f t="shared" si="99"/>
        <v>100</v>
      </c>
      <c r="BI241" s="23">
        <f t="shared" si="100"/>
        <v>70.909490133502743</v>
      </c>
      <c r="BJ241" s="23">
        <f t="shared" si="101"/>
        <v>3.0108150842011767</v>
      </c>
    </row>
    <row r="242" spans="1:62" s="3" customFormat="1" x14ac:dyDescent="0.2">
      <c r="A242" s="3" t="s">
        <v>11</v>
      </c>
      <c r="B242" s="3">
        <v>86.34</v>
      </c>
      <c r="C242" s="3" t="s">
        <v>140</v>
      </c>
      <c r="D242" s="3" t="s">
        <v>48</v>
      </c>
      <c r="E242" s="7">
        <v>0.46104971118697902</v>
      </c>
      <c r="F242" s="7">
        <v>0.96026008058960599</v>
      </c>
      <c r="G242" s="3" t="s">
        <v>153</v>
      </c>
      <c r="H242" s="3" t="s">
        <v>154</v>
      </c>
      <c r="I242" s="7"/>
      <c r="J242" s="7">
        <v>0.61749834567308404</v>
      </c>
      <c r="K242" s="7"/>
      <c r="L242" s="7"/>
      <c r="M242" s="7"/>
      <c r="N242" s="7"/>
      <c r="O242" s="7"/>
      <c r="P242" s="7">
        <v>6.6850371658801997</v>
      </c>
      <c r="Q242" s="7">
        <v>0.16842230688780499</v>
      </c>
      <c r="R242" s="7"/>
      <c r="S242" s="7"/>
      <c r="T242" s="7">
        <v>24.845468997955301</v>
      </c>
      <c r="U242" s="7">
        <v>1.0596344247460401</v>
      </c>
      <c r="V242" s="7"/>
      <c r="W242" s="7">
        <v>7.7790778595954194E-2</v>
      </c>
      <c r="X242" s="7"/>
      <c r="Y242" s="7"/>
      <c r="Z242" s="7"/>
      <c r="AA242" s="7"/>
      <c r="AB242" s="7">
        <v>0.42040604166686502</v>
      </c>
      <c r="AC242" s="7">
        <v>1.9394073635339699</v>
      </c>
      <c r="AD242" s="7"/>
      <c r="AE242" s="7"/>
      <c r="AF242" s="7">
        <f t="shared" si="88"/>
        <v>35.813665424939209</v>
      </c>
      <c r="AG242" s="7">
        <f t="shared" si="89"/>
        <v>24.845468997955301</v>
      </c>
      <c r="AH242" s="7">
        <f t="shared" si="90"/>
        <v>1.480040466412905</v>
      </c>
      <c r="AI242" s="7">
        <f t="shared" si="91"/>
        <v>2.7922302510360746</v>
      </c>
      <c r="AJ242" s="7"/>
      <c r="AK242" s="23"/>
      <c r="AL242" s="23">
        <f t="shared" si="92"/>
        <v>1.7241975607531161</v>
      </c>
      <c r="AM242" s="23"/>
      <c r="AN242" s="23"/>
      <c r="AO242" s="23"/>
      <c r="AP242" s="23"/>
      <c r="AQ242" s="23"/>
      <c r="AR242" s="23">
        <f t="shared" si="93"/>
        <v>18.666163003871159</v>
      </c>
      <c r="AS242" s="23">
        <f t="shared" si="102"/>
        <v>0.47027386024141055</v>
      </c>
      <c r="AT242" s="23"/>
      <c r="AU242" s="23"/>
      <c r="AV242" s="23">
        <f t="shared" si="94"/>
        <v>69.374270137269733</v>
      </c>
      <c r="AW242" s="23">
        <f t="shared" si="95"/>
        <v>2.9587432958151019</v>
      </c>
      <c r="AX242" s="23"/>
      <c r="AY242" s="23">
        <f t="shared" si="96"/>
        <v>0.21720976524727287</v>
      </c>
      <c r="AZ242" s="23"/>
      <c r="BA242" s="23"/>
      <c r="BB242" s="23"/>
      <c r="BC242" s="23"/>
      <c r="BD242" s="23">
        <f t="shared" si="98"/>
        <v>1.1738704672605529</v>
      </c>
      <c r="BE242" s="23">
        <f t="shared" si="103"/>
        <v>5.4152719095416684</v>
      </c>
      <c r="BF242" s="23"/>
      <c r="BG242" s="23"/>
      <c r="BH242" s="23">
        <f t="shared" si="99"/>
        <v>100</v>
      </c>
      <c r="BI242" s="23">
        <f t="shared" si="100"/>
        <v>69.374270137269733</v>
      </c>
      <c r="BJ242" s="23">
        <f t="shared" si="101"/>
        <v>4.1326137630756543</v>
      </c>
    </row>
    <row r="243" spans="1:62" s="3" customFormat="1" x14ac:dyDescent="0.2">
      <c r="A243" s="3" t="s">
        <v>11</v>
      </c>
      <c r="B243" s="3">
        <v>86.34</v>
      </c>
      <c r="C243" s="3" t="s">
        <v>140</v>
      </c>
      <c r="D243" s="3" t="s">
        <v>48</v>
      </c>
      <c r="E243" s="7">
        <v>0.92209942237395703</v>
      </c>
      <c r="F243" s="7">
        <v>1.51829903748502</v>
      </c>
      <c r="I243" s="7"/>
      <c r="J243" s="7">
        <v>1.3089941814541799</v>
      </c>
      <c r="K243" s="7"/>
      <c r="L243" s="7"/>
      <c r="M243" s="7"/>
      <c r="N243" s="7"/>
      <c r="O243" s="7"/>
      <c r="P243" s="7">
        <v>4.4443685561418498</v>
      </c>
      <c r="Q243" s="7">
        <v>0.15455596148967701</v>
      </c>
      <c r="R243" s="7"/>
      <c r="S243" s="7"/>
      <c r="T243" s="7">
        <v>21.6299220919609</v>
      </c>
      <c r="U243" s="7">
        <v>0.41334759443998298</v>
      </c>
      <c r="V243" s="7"/>
      <c r="W243" s="7">
        <v>1.4404485002160099</v>
      </c>
      <c r="X243" s="7">
        <v>0.14207751955837</v>
      </c>
      <c r="Y243" s="7"/>
      <c r="Z243" s="7"/>
      <c r="AA243" s="7"/>
      <c r="AB243" s="7">
        <v>0.381371262483299</v>
      </c>
      <c r="AC243" s="7">
        <v>0</v>
      </c>
      <c r="AD243" s="7"/>
      <c r="AE243" s="7"/>
      <c r="AF243" s="7">
        <f t="shared" si="88"/>
        <v>29.915085667744268</v>
      </c>
      <c r="AG243" s="7">
        <f t="shared" si="89"/>
        <v>21.6299220919609</v>
      </c>
      <c r="AH243" s="7">
        <f t="shared" si="90"/>
        <v>0.79471885692328192</v>
      </c>
      <c r="AI243" s="7">
        <f t="shared" si="91"/>
        <v>3.342795040290468</v>
      </c>
      <c r="AJ243" s="7"/>
      <c r="AK243" s="23"/>
      <c r="AL243" s="23">
        <f t="shared" si="92"/>
        <v>4.3756992575341132</v>
      </c>
      <c r="AM243" s="23"/>
      <c r="AN243" s="23"/>
      <c r="AO243" s="23"/>
      <c r="AP243" s="23"/>
      <c r="AQ243" s="23"/>
      <c r="AR243" s="23">
        <f t="shared" si="93"/>
        <v>14.856613166693885</v>
      </c>
      <c r="AS243" s="23">
        <f t="shared" si="102"/>
        <v>0.51664890151501686</v>
      </c>
      <c r="AT243" s="23"/>
      <c r="AU243" s="23"/>
      <c r="AV243" s="23">
        <f t="shared" si="94"/>
        <v>72.304396290876127</v>
      </c>
      <c r="AW243" s="23">
        <f t="shared" si="95"/>
        <v>1.3817362886099709</v>
      </c>
      <c r="AX243" s="23"/>
      <c r="AY243" s="23">
        <f t="shared" si="96"/>
        <v>4.815124102315921</v>
      </c>
      <c r="AZ243" s="23"/>
      <c r="BA243" s="23"/>
      <c r="BB243" s="23"/>
      <c r="BC243" s="23"/>
      <c r="BD243" s="23">
        <f t="shared" si="98"/>
        <v>1.2748459647384862</v>
      </c>
      <c r="BE243" s="23">
        <f t="shared" si="103"/>
        <v>0</v>
      </c>
      <c r="BF243" s="23"/>
      <c r="BG243" s="23"/>
      <c r="BH243" s="23">
        <f t="shared" si="99"/>
        <v>100</v>
      </c>
      <c r="BI243" s="23">
        <f t="shared" si="100"/>
        <v>72.304396290876127</v>
      </c>
      <c r="BJ243" s="23">
        <f t="shared" si="101"/>
        <v>2.6565822533484571</v>
      </c>
    </row>
    <row r="244" spans="1:62" s="3" customFormat="1" x14ac:dyDescent="0.2">
      <c r="A244" s="3" t="s">
        <v>11</v>
      </c>
      <c r="B244" s="3">
        <v>86.34</v>
      </c>
      <c r="C244" s="3" t="s">
        <v>140</v>
      </c>
      <c r="D244" s="3" t="s">
        <v>48</v>
      </c>
      <c r="E244" s="7">
        <v>1.38314913356094</v>
      </c>
      <c r="F244" s="7">
        <v>1.92052016117921</v>
      </c>
      <c r="I244" s="7"/>
      <c r="J244" s="7">
        <v>1.39987114816904</v>
      </c>
      <c r="K244" s="7"/>
      <c r="L244" s="7"/>
      <c r="M244" s="7"/>
      <c r="N244" s="7"/>
      <c r="O244" s="7"/>
      <c r="P244" s="7">
        <v>3.8008317351341199</v>
      </c>
      <c r="Q244" s="7"/>
      <c r="R244" s="7"/>
      <c r="S244" s="7"/>
      <c r="T244" s="7">
        <v>19.104218482971199</v>
      </c>
      <c r="U244" s="7">
        <v>0.88823642581701301</v>
      </c>
      <c r="V244" s="7"/>
      <c r="W244" s="7">
        <v>0</v>
      </c>
      <c r="X244" s="7"/>
      <c r="Y244" s="7"/>
      <c r="Z244" s="7"/>
      <c r="AA244" s="7"/>
      <c r="AB244" s="7">
        <v>0.4570497199893</v>
      </c>
      <c r="AC244" s="7">
        <v>1.37814190238714</v>
      </c>
      <c r="AD244" s="7"/>
      <c r="AE244" s="7"/>
      <c r="AF244" s="7">
        <f t="shared" si="88"/>
        <v>27.028349414467808</v>
      </c>
      <c r="AG244" s="7">
        <f t="shared" si="89"/>
        <v>19.104218482971199</v>
      </c>
      <c r="AH244" s="7">
        <f t="shared" si="90"/>
        <v>1.345286145806313</v>
      </c>
      <c r="AI244" s="7">
        <f t="shared" si="91"/>
        <v>3.6998189740166572</v>
      </c>
      <c r="AJ244" s="7"/>
      <c r="AK244" s="23"/>
      <c r="AL244" s="23">
        <f t="shared" si="92"/>
        <v>5.1792698351742974</v>
      </c>
      <c r="AM244" s="23"/>
      <c r="AN244" s="23"/>
      <c r="AO244" s="23"/>
      <c r="AP244" s="23"/>
      <c r="AQ244" s="23"/>
      <c r="AR244" s="23">
        <f t="shared" si="93"/>
        <v>14.06238937069387</v>
      </c>
      <c r="AS244" s="23"/>
      <c r="AT244" s="23"/>
      <c r="AU244" s="23"/>
      <c r="AV244" s="23">
        <f t="shared" si="94"/>
        <v>70.682150027056565</v>
      </c>
      <c r="AW244" s="23">
        <f t="shared" si="95"/>
        <v>3.2863139816505238</v>
      </c>
      <c r="AX244" s="23"/>
      <c r="AY244" s="23"/>
      <c r="AZ244" s="23"/>
      <c r="BA244" s="23"/>
      <c r="BB244" s="23"/>
      <c r="BC244" s="23"/>
      <c r="BD244" s="23">
        <f t="shared" si="98"/>
        <v>1.6910012260854124</v>
      </c>
      <c r="BE244" s="23">
        <f t="shared" si="103"/>
        <v>5.0988755593393522</v>
      </c>
      <c r="BF244" s="23"/>
      <c r="BG244" s="23"/>
      <c r="BH244" s="23">
        <f t="shared" si="99"/>
        <v>100</v>
      </c>
      <c r="BI244" s="23">
        <f t="shared" si="100"/>
        <v>70.682150027056565</v>
      </c>
      <c r="BJ244" s="23">
        <f t="shared" si="101"/>
        <v>4.9773152077359359</v>
      </c>
    </row>
    <row r="245" spans="1:62" s="3" customFormat="1" x14ac:dyDescent="0.2">
      <c r="A245" s="3" t="s">
        <v>11</v>
      </c>
      <c r="B245" s="3">
        <v>86.34</v>
      </c>
      <c r="C245" s="3" t="s">
        <v>140</v>
      </c>
      <c r="D245" s="3" t="s">
        <v>48</v>
      </c>
      <c r="E245" s="7">
        <v>0.92209942237395703</v>
      </c>
      <c r="F245" s="7">
        <v>1.92052016117921</v>
      </c>
      <c r="G245" s="3" t="s">
        <v>187</v>
      </c>
      <c r="H245" s="3" t="s">
        <v>188</v>
      </c>
      <c r="I245" s="7"/>
      <c r="J245" s="7">
        <v>0.197744998149574</v>
      </c>
      <c r="K245" s="7"/>
      <c r="L245" s="7"/>
      <c r="M245" s="7"/>
      <c r="N245" s="7"/>
      <c r="O245" s="7"/>
      <c r="P245" s="7">
        <v>6.4942099153995496</v>
      </c>
      <c r="Q245" s="7">
        <v>0.14565231977030599</v>
      </c>
      <c r="R245" s="7"/>
      <c r="S245" s="7"/>
      <c r="T245" s="7">
        <v>32.409548759460399</v>
      </c>
      <c r="U245" s="7">
        <v>0.82518616691231705</v>
      </c>
      <c r="V245" s="7">
        <v>0.37302125710994</v>
      </c>
      <c r="W245" s="7">
        <v>1.6182996332645401</v>
      </c>
      <c r="X245" s="7"/>
      <c r="Y245" s="7"/>
      <c r="Z245" s="7"/>
      <c r="AA245" s="7"/>
      <c r="AB245" s="7">
        <v>0.29065010603517299</v>
      </c>
      <c r="AC245" s="7">
        <v>0</v>
      </c>
      <c r="AD245" s="7"/>
      <c r="AE245" s="7"/>
      <c r="AF245" s="7">
        <f t="shared" si="88"/>
        <v>42.354313156101803</v>
      </c>
      <c r="AG245" s="7">
        <f t="shared" si="89"/>
        <v>32.409548759460399</v>
      </c>
      <c r="AH245" s="7">
        <f t="shared" si="90"/>
        <v>1.11583627294749</v>
      </c>
      <c r="AI245" s="7">
        <f t="shared" si="91"/>
        <v>2.3610346278415197</v>
      </c>
      <c r="AJ245" s="7"/>
      <c r="AK245" s="23"/>
      <c r="AL245" s="23">
        <f t="shared" si="92"/>
        <v>0.46688278811360145</v>
      </c>
      <c r="AM245" s="23"/>
      <c r="AN245" s="23"/>
      <c r="AO245" s="23"/>
      <c r="AP245" s="23"/>
      <c r="AQ245" s="23"/>
      <c r="AR245" s="23">
        <f t="shared" si="93"/>
        <v>15.333054490730083</v>
      </c>
      <c r="AS245" s="23">
        <f t="shared" si="102"/>
        <v>0.34389017060313842</v>
      </c>
      <c r="AT245" s="23"/>
      <c r="AU245" s="23"/>
      <c r="AV245" s="23">
        <f t="shared" si="94"/>
        <v>76.52006689380417</v>
      </c>
      <c r="AW245" s="23">
        <f t="shared" si="95"/>
        <v>1.9482931144957927</v>
      </c>
      <c r="AX245" s="23">
        <f t="shared" si="104"/>
        <v>0.88071610495754304</v>
      </c>
      <c r="AY245" s="23">
        <f t="shared" si="96"/>
        <v>3.8208614723608112</v>
      </c>
      <c r="AZ245" s="23"/>
      <c r="BA245" s="23"/>
      <c r="BB245" s="23"/>
      <c r="BC245" s="23"/>
      <c r="BD245" s="23">
        <f t="shared" si="98"/>
        <v>0.68623496493485292</v>
      </c>
      <c r="BE245" s="23"/>
      <c r="BF245" s="23"/>
      <c r="BG245" s="23"/>
      <c r="BH245" s="23">
        <f t="shared" si="99"/>
        <v>100</v>
      </c>
      <c r="BI245" s="23">
        <f t="shared" si="100"/>
        <v>76.52006689380417</v>
      </c>
      <c r="BJ245" s="23">
        <f t="shared" si="101"/>
        <v>2.6345280794306456</v>
      </c>
    </row>
    <row r="246" spans="1:62" s="3" customFormat="1" x14ac:dyDescent="0.2">
      <c r="A246" s="3" t="s">
        <v>11</v>
      </c>
      <c r="B246" s="3">
        <v>86.34</v>
      </c>
      <c r="C246" s="3" t="s">
        <v>140</v>
      </c>
      <c r="D246" s="3" t="s">
        <v>48</v>
      </c>
      <c r="E246" s="7">
        <v>0.46104971118697902</v>
      </c>
      <c r="F246" s="7">
        <v>0.96026008058960599</v>
      </c>
      <c r="G246" s="3" t="s">
        <v>187</v>
      </c>
      <c r="H246" s="3" t="s">
        <v>188</v>
      </c>
      <c r="I246" s="7"/>
      <c r="J246" s="7">
        <v>0.14307473320514</v>
      </c>
      <c r="K246" s="7"/>
      <c r="L246" s="7"/>
      <c r="M246" s="7"/>
      <c r="N246" s="7"/>
      <c r="O246" s="7"/>
      <c r="P246" s="7">
        <v>6.5625458955764797</v>
      </c>
      <c r="Q246" s="7">
        <v>0.15549996169284</v>
      </c>
      <c r="R246" s="7"/>
      <c r="S246" s="7"/>
      <c r="T246" s="7">
        <v>32.428109645843499</v>
      </c>
      <c r="U246" s="7">
        <v>0.84093343466520298</v>
      </c>
      <c r="V246" s="7">
        <v>0.33370996825396998</v>
      </c>
      <c r="W246" s="7">
        <v>1.62933878600597</v>
      </c>
      <c r="X246" s="7">
        <v>0.106133962981403</v>
      </c>
      <c r="Y246" s="7"/>
      <c r="Z246" s="7"/>
      <c r="AA246" s="7"/>
      <c r="AB246" s="7">
        <v>0.44824099168181403</v>
      </c>
      <c r="AC246" s="7">
        <v>0</v>
      </c>
      <c r="AD246" s="7"/>
      <c r="AE246" s="7"/>
      <c r="AF246" s="7">
        <f t="shared" si="88"/>
        <v>42.647587379906312</v>
      </c>
      <c r="AG246" s="7">
        <f t="shared" si="89"/>
        <v>32.428109645843499</v>
      </c>
      <c r="AH246" s="7">
        <f t="shared" si="90"/>
        <v>1.2891744263470171</v>
      </c>
      <c r="AI246" s="7">
        <f t="shared" si="91"/>
        <v>2.3447985253936228</v>
      </c>
      <c r="AJ246" s="7"/>
      <c r="AK246" s="23"/>
      <c r="AL246" s="23">
        <f t="shared" si="92"/>
        <v>0.33548142344049825</v>
      </c>
      <c r="AM246" s="23"/>
      <c r="AN246" s="23"/>
      <c r="AO246" s="23"/>
      <c r="AP246" s="23"/>
      <c r="AQ246" s="23"/>
      <c r="AR246" s="23">
        <f t="shared" si="93"/>
        <v>15.387847938775701</v>
      </c>
      <c r="AS246" s="23">
        <f t="shared" si="102"/>
        <v>0.36461608087613606</v>
      </c>
      <c r="AT246" s="23"/>
      <c r="AU246" s="23"/>
      <c r="AV246" s="23">
        <f t="shared" si="94"/>
        <v>76.037383678876552</v>
      </c>
      <c r="AW246" s="23">
        <f t="shared" si="95"/>
        <v>1.9718194775571625</v>
      </c>
      <c r="AX246" s="23">
        <f t="shared" si="104"/>
        <v>0.7824826414710615</v>
      </c>
      <c r="AY246" s="23">
        <f t="shared" si="96"/>
        <v>3.8204711827934341</v>
      </c>
      <c r="AZ246" s="23">
        <f t="shared" si="97"/>
        <v>0.2488627598929751</v>
      </c>
      <c r="BA246" s="23"/>
      <c r="BB246" s="23"/>
      <c r="BC246" s="23"/>
      <c r="BD246" s="23">
        <f t="shared" si="98"/>
        <v>1.0510348163164926</v>
      </c>
      <c r="BE246" s="23"/>
      <c r="BF246" s="23"/>
      <c r="BG246" s="23"/>
      <c r="BH246" s="23">
        <f t="shared" si="99"/>
        <v>100</v>
      </c>
      <c r="BI246" s="23">
        <f t="shared" si="100"/>
        <v>76.037383678876552</v>
      </c>
      <c r="BJ246" s="23">
        <f t="shared" si="101"/>
        <v>3.0228542938736553</v>
      </c>
    </row>
    <row r="247" spans="1:62" s="3" customFormat="1" x14ac:dyDescent="0.2">
      <c r="A247" s="3" t="s">
        <v>11</v>
      </c>
      <c r="B247" s="3">
        <v>86.34</v>
      </c>
      <c r="C247" s="3" t="s">
        <v>140</v>
      </c>
      <c r="D247" s="3" t="s">
        <v>48</v>
      </c>
      <c r="E247" s="7">
        <v>0.92209942237395703</v>
      </c>
      <c r="F247" s="7">
        <v>1.92052016117921</v>
      </c>
      <c r="G247" s="3" t="s">
        <v>187</v>
      </c>
      <c r="H247" s="3" t="s">
        <v>188</v>
      </c>
      <c r="I247" s="7"/>
      <c r="J247" s="7">
        <v>0.116552377585322</v>
      </c>
      <c r="K247" s="7"/>
      <c r="L247" s="7"/>
      <c r="M247" s="7"/>
      <c r="N247" s="7"/>
      <c r="O247" s="7"/>
      <c r="P247" s="7">
        <v>6.5171860158443504</v>
      </c>
      <c r="Q247" s="7">
        <v>0.14234945410862601</v>
      </c>
      <c r="R247" s="7"/>
      <c r="S247" s="7"/>
      <c r="T247" s="7">
        <v>32.499194145202601</v>
      </c>
      <c r="U247" s="7">
        <v>0.74034105055034205</v>
      </c>
      <c r="V247" s="7">
        <v>0.54636006243526902</v>
      </c>
      <c r="W247" s="7">
        <v>1.4750643633306</v>
      </c>
      <c r="X247" s="7"/>
      <c r="Y247" s="7"/>
      <c r="Z247" s="7"/>
      <c r="AA247" s="7"/>
      <c r="AB247" s="7">
        <v>0.36377755459397998</v>
      </c>
      <c r="AC247" s="7">
        <v>0</v>
      </c>
      <c r="AD247" s="7"/>
      <c r="AE247" s="7"/>
      <c r="AF247" s="7">
        <f t="shared" si="88"/>
        <v>42.400825023651095</v>
      </c>
      <c r="AG247" s="7">
        <f t="shared" si="89"/>
        <v>32.499194145202601</v>
      </c>
      <c r="AH247" s="7">
        <f t="shared" si="90"/>
        <v>1.1041186051443219</v>
      </c>
      <c r="AI247" s="7">
        <f t="shared" si="91"/>
        <v>2.3584446751736601</v>
      </c>
      <c r="AJ247" s="7"/>
      <c r="AK247" s="23"/>
      <c r="AL247" s="23">
        <f t="shared" si="92"/>
        <v>0.27488233429493253</v>
      </c>
      <c r="AM247" s="23"/>
      <c r="AN247" s="23"/>
      <c r="AO247" s="23"/>
      <c r="AP247" s="23"/>
      <c r="AQ247" s="23"/>
      <c r="AR247" s="23">
        <f t="shared" si="93"/>
        <v>15.370422656184349</v>
      </c>
      <c r="AS247" s="23">
        <f t="shared" si="102"/>
        <v>0.3357233120563663</v>
      </c>
      <c r="AT247" s="23"/>
      <c r="AU247" s="23"/>
      <c r="AV247" s="23">
        <f t="shared" si="94"/>
        <v>76.647551379188059</v>
      </c>
      <c r="AW247" s="23">
        <f t="shared" si="95"/>
        <v>1.7460534084829278</v>
      </c>
      <c r="AX247" s="23">
        <f t="shared" si="104"/>
        <v>1.2885599799780088</v>
      </c>
      <c r="AY247" s="23">
        <f t="shared" si="96"/>
        <v>3.4788576932354784</v>
      </c>
      <c r="AZ247" s="23"/>
      <c r="BA247" s="23"/>
      <c r="BB247" s="23"/>
      <c r="BC247" s="23"/>
      <c r="BD247" s="23">
        <f t="shared" si="98"/>
        <v>0.85794923657986755</v>
      </c>
      <c r="BE247" s="23"/>
      <c r="BF247" s="23"/>
      <c r="BG247" s="23"/>
      <c r="BH247" s="23">
        <f t="shared" si="99"/>
        <v>100</v>
      </c>
      <c r="BI247" s="23">
        <f t="shared" si="100"/>
        <v>76.647551379188059</v>
      </c>
      <c r="BJ247" s="23">
        <f t="shared" si="101"/>
        <v>2.6040026450627951</v>
      </c>
    </row>
    <row r="248" spans="1:62" s="3" customFormat="1" x14ac:dyDescent="0.2">
      <c r="A248" s="3" t="s">
        <v>11</v>
      </c>
      <c r="B248" s="3">
        <v>86.34</v>
      </c>
      <c r="C248" s="3" t="s">
        <v>140</v>
      </c>
      <c r="D248" s="3" t="s">
        <v>48</v>
      </c>
      <c r="E248" s="7">
        <v>0.92209942237395703</v>
      </c>
      <c r="F248" s="7">
        <v>1.92052016117921</v>
      </c>
      <c r="G248" s="3" t="s">
        <v>153</v>
      </c>
      <c r="H248" s="3" t="s">
        <v>154</v>
      </c>
      <c r="I248" s="7"/>
      <c r="J248" s="7">
        <v>0.102690781932324</v>
      </c>
      <c r="K248" s="7"/>
      <c r="L248" s="7"/>
      <c r="M248" s="7"/>
      <c r="N248" s="7"/>
      <c r="O248" s="7"/>
      <c r="P248" s="7">
        <v>7.9978168010711697</v>
      </c>
      <c r="Q248" s="7">
        <v>0.16369537916034499</v>
      </c>
      <c r="R248" s="7"/>
      <c r="S248" s="7"/>
      <c r="T248" s="7">
        <v>29.380476474761998</v>
      </c>
      <c r="U248" s="7">
        <v>1.44325708970428</v>
      </c>
      <c r="V248" s="7"/>
      <c r="W248" s="7">
        <v>0.131415470968932</v>
      </c>
      <c r="X248" s="7"/>
      <c r="Y248" s="7"/>
      <c r="Z248" s="7"/>
      <c r="AA248" s="7"/>
      <c r="AB248" s="7">
        <v>0.62588793225586403</v>
      </c>
      <c r="AC248" s="7">
        <v>2.01581679284573</v>
      </c>
      <c r="AD248" s="7"/>
      <c r="AE248" s="7"/>
      <c r="AF248" s="7">
        <f t="shared" si="88"/>
        <v>41.861056722700646</v>
      </c>
      <c r="AG248" s="7">
        <f t="shared" si="89"/>
        <v>29.380476474761998</v>
      </c>
      <c r="AH248" s="7">
        <f t="shared" si="90"/>
        <v>2.0691450219601442</v>
      </c>
      <c r="AI248" s="7">
        <f t="shared" si="91"/>
        <v>2.3888551276291943</v>
      </c>
      <c r="AJ248" s="7"/>
      <c r="AK248" s="23"/>
      <c r="AL248" s="23">
        <f t="shared" si="92"/>
        <v>0.24531340097928361</v>
      </c>
      <c r="AM248" s="23"/>
      <c r="AN248" s="23"/>
      <c r="AO248" s="23"/>
      <c r="AP248" s="23"/>
      <c r="AQ248" s="23"/>
      <c r="AR248" s="23">
        <f t="shared" si="93"/>
        <v>19.105625675077782</v>
      </c>
      <c r="AS248" s="23">
        <f t="shared" si="102"/>
        <v>0.39104454587639526</v>
      </c>
      <c r="AT248" s="23"/>
      <c r="AU248" s="23"/>
      <c r="AV248" s="23">
        <f t="shared" si="94"/>
        <v>70.185701878924107</v>
      </c>
      <c r="AW248" s="23">
        <f t="shared" si="95"/>
        <v>3.4477320992272573</v>
      </c>
      <c r="AX248" s="23"/>
      <c r="AY248" s="23">
        <f t="shared" si="96"/>
        <v>0.3139325216739387</v>
      </c>
      <c r="AZ248" s="23"/>
      <c r="BA248" s="23"/>
      <c r="BB248" s="23"/>
      <c r="BC248" s="23"/>
      <c r="BD248" s="23">
        <f t="shared" si="98"/>
        <v>1.4951555962906546</v>
      </c>
      <c r="BE248" s="23">
        <f t="shared" si="103"/>
        <v>4.8154942819505591</v>
      </c>
      <c r="BF248" s="23"/>
      <c r="BG248" s="23"/>
      <c r="BH248" s="23">
        <f t="shared" si="99"/>
        <v>99.999999999999986</v>
      </c>
      <c r="BI248" s="23">
        <f t="shared" si="100"/>
        <v>70.185701878924107</v>
      </c>
      <c r="BJ248" s="23">
        <f t="shared" si="101"/>
        <v>4.9428876955179124</v>
      </c>
    </row>
    <row r="249" spans="1:62" s="3" customFormat="1" x14ac:dyDescent="0.2">
      <c r="A249" s="3" t="s">
        <v>11</v>
      </c>
      <c r="B249" s="3">
        <v>86.34</v>
      </c>
      <c r="C249" s="3" t="s">
        <v>140</v>
      </c>
      <c r="D249" s="3" t="s">
        <v>48</v>
      </c>
      <c r="E249" s="7">
        <v>0.46104971118697902</v>
      </c>
      <c r="F249" s="7">
        <v>0.96026008058960599</v>
      </c>
      <c r="G249" s="3" t="s">
        <v>153</v>
      </c>
      <c r="H249" s="3" t="s">
        <v>154</v>
      </c>
      <c r="I249" s="7"/>
      <c r="J249" s="7">
        <v>0.11147673940286</v>
      </c>
      <c r="K249" s="7"/>
      <c r="L249" s="7"/>
      <c r="M249" s="7"/>
      <c r="N249" s="7"/>
      <c r="O249" s="7"/>
      <c r="P249" s="7">
        <v>7.8572556376457197</v>
      </c>
      <c r="Q249" s="7">
        <v>0.191658455878496</v>
      </c>
      <c r="R249" s="7"/>
      <c r="S249" s="7"/>
      <c r="T249" s="7">
        <v>30.806139111518899</v>
      </c>
      <c r="U249" s="7">
        <v>1.1550254188478</v>
      </c>
      <c r="V249" s="7"/>
      <c r="W249" s="7">
        <v>0.68784551694989204</v>
      </c>
      <c r="X249" s="7"/>
      <c r="Y249" s="7"/>
      <c r="Z249" s="7"/>
      <c r="AA249" s="7"/>
      <c r="AB249" s="7">
        <v>0.52103460766375098</v>
      </c>
      <c r="AC249" s="7">
        <v>0.84802061319351196</v>
      </c>
      <c r="AD249" s="7"/>
      <c r="AE249" s="7"/>
      <c r="AF249" s="7">
        <f t="shared" si="88"/>
        <v>42.178456101100927</v>
      </c>
      <c r="AG249" s="7">
        <f t="shared" si="89"/>
        <v>30.806139111518899</v>
      </c>
      <c r="AH249" s="7">
        <f t="shared" si="90"/>
        <v>1.6760600265115508</v>
      </c>
      <c r="AI249" s="7">
        <f t="shared" si="91"/>
        <v>2.3708786248672062</v>
      </c>
      <c r="AJ249" s="7"/>
      <c r="AK249" s="23"/>
      <c r="AL249" s="23">
        <f t="shared" si="92"/>
        <v>0.26429781862013263</v>
      </c>
      <c r="AM249" s="23"/>
      <c r="AN249" s="23"/>
      <c r="AO249" s="23"/>
      <c r="AP249" s="23"/>
      <c r="AQ249" s="23"/>
      <c r="AR249" s="23">
        <f t="shared" si="93"/>
        <v>18.628599441411588</v>
      </c>
      <c r="AS249" s="23">
        <f t="shared" si="102"/>
        <v>0.45439893631738071</v>
      </c>
      <c r="AT249" s="23"/>
      <c r="AU249" s="23"/>
      <c r="AV249" s="23">
        <f t="shared" si="94"/>
        <v>73.037616734185789</v>
      </c>
      <c r="AW249" s="23">
        <f t="shared" si="95"/>
        <v>2.7384250767245408</v>
      </c>
      <c r="AX249" s="23"/>
      <c r="AY249" s="23">
        <f t="shared" si="96"/>
        <v>1.6307982333472326</v>
      </c>
      <c r="AZ249" s="23"/>
      <c r="BA249" s="23"/>
      <c r="BB249" s="23"/>
      <c r="BC249" s="23"/>
      <c r="BD249" s="23">
        <f t="shared" si="98"/>
        <v>1.2353098141260583</v>
      </c>
      <c r="BE249" s="23">
        <f t="shared" si="103"/>
        <v>2.0105539452672785</v>
      </c>
      <c r="BF249" s="23"/>
      <c r="BG249" s="23"/>
      <c r="BH249" s="23">
        <f t="shared" si="99"/>
        <v>99.999999999999986</v>
      </c>
      <c r="BI249" s="23">
        <f t="shared" si="100"/>
        <v>73.037616734185789</v>
      </c>
      <c r="BJ249" s="23">
        <f t="shared" si="101"/>
        <v>3.9737348908505989</v>
      </c>
    </row>
    <row r="250" spans="1:62" s="3" customFormat="1" x14ac:dyDescent="0.2">
      <c r="A250" s="3" t="s">
        <v>11</v>
      </c>
      <c r="B250" s="3">
        <v>86.34</v>
      </c>
      <c r="C250" s="3" t="s">
        <v>140</v>
      </c>
      <c r="D250" s="3" t="s">
        <v>48</v>
      </c>
      <c r="E250" s="7">
        <v>0.92209942237395703</v>
      </c>
      <c r="F250" s="7">
        <v>1.92052016117921</v>
      </c>
      <c r="I250" s="7"/>
      <c r="J250" s="7">
        <v>1.0833706706762301</v>
      </c>
      <c r="K250" s="7"/>
      <c r="L250" s="7"/>
      <c r="M250" s="7"/>
      <c r="N250" s="7"/>
      <c r="O250" s="7"/>
      <c r="P250" s="7">
        <v>3.1254436820745499</v>
      </c>
      <c r="Q250" s="7"/>
      <c r="R250" s="7"/>
      <c r="S250" s="7"/>
      <c r="T250" s="7">
        <v>16.1361068487167</v>
      </c>
      <c r="U250" s="7">
        <v>0.66821724176406905</v>
      </c>
      <c r="V250" s="7"/>
      <c r="W250" s="7">
        <v>0.223491061478853</v>
      </c>
      <c r="X250" s="7"/>
      <c r="Y250" s="7"/>
      <c r="Z250" s="7"/>
      <c r="AA250" s="7"/>
      <c r="AB250" s="7">
        <v>0.30030130874365601</v>
      </c>
      <c r="AC250" s="7">
        <v>1.0301670059561701</v>
      </c>
      <c r="AD250" s="7"/>
      <c r="AE250" s="7"/>
      <c r="AF250" s="7">
        <f t="shared" si="88"/>
        <v>22.567097819410225</v>
      </c>
      <c r="AG250" s="7">
        <f t="shared" si="89"/>
        <v>16.1361068487167</v>
      </c>
      <c r="AH250" s="7">
        <f t="shared" si="90"/>
        <v>0.96851855050772506</v>
      </c>
      <c r="AI250" s="7">
        <f t="shared" si="91"/>
        <v>4.4312299614347763</v>
      </c>
      <c r="AJ250" s="7"/>
      <c r="AK250" s="23"/>
      <c r="AL250" s="23">
        <f t="shared" si="92"/>
        <v>4.8006645752401989</v>
      </c>
      <c r="AM250" s="23"/>
      <c r="AN250" s="23"/>
      <c r="AO250" s="23"/>
      <c r="AP250" s="23"/>
      <c r="AQ250" s="23"/>
      <c r="AR250" s="23">
        <f t="shared" si="93"/>
        <v>13.849559686785772</v>
      </c>
      <c r="AS250" s="23"/>
      <c r="AT250" s="23"/>
      <c r="AU250" s="23"/>
      <c r="AV250" s="23">
        <f t="shared" si="94"/>
        <v>71.502800128946333</v>
      </c>
      <c r="AW250" s="23">
        <f t="shared" si="95"/>
        <v>2.9610242624522485</v>
      </c>
      <c r="AX250" s="23"/>
      <c r="AY250" s="23">
        <f t="shared" si="96"/>
        <v>0.99034028773795502</v>
      </c>
      <c r="AZ250" s="23"/>
      <c r="BA250" s="23"/>
      <c r="BB250" s="23"/>
      <c r="BC250" s="23"/>
      <c r="BD250" s="23">
        <f t="shared" si="98"/>
        <v>1.3307041567629636</v>
      </c>
      <c r="BE250" s="23">
        <f t="shared" si="103"/>
        <v>4.5649069020745383</v>
      </c>
      <c r="BF250" s="23"/>
      <c r="BG250" s="23"/>
      <c r="BH250" s="23">
        <f t="shared" si="99"/>
        <v>100</v>
      </c>
      <c r="BI250" s="23">
        <f t="shared" si="100"/>
        <v>71.502800128946333</v>
      </c>
      <c r="BJ250" s="23">
        <f t="shared" si="101"/>
        <v>4.2917284192152119</v>
      </c>
    </row>
    <row r="251" spans="1:62" s="3" customFormat="1" x14ac:dyDescent="0.2">
      <c r="A251" s="3" t="s">
        <v>11</v>
      </c>
      <c r="B251" s="3">
        <v>86.34</v>
      </c>
      <c r="C251" s="3" t="s">
        <v>140</v>
      </c>
      <c r="D251" s="3" t="s">
        <v>48</v>
      </c>
      <c r="E251" s="7">
        <v>0.46104971118697902</v>
      </c>
      <c r="F251" s="7">
        <v>0.96026008058960599</v>
      </c>
      <c r="I251" s="7"/>
      <c r="J251" s="7">
        <v>0.115820532664657</v>
      </c>
      <c r="K251" s="7"/>
      <c r="L251" s="7"/>
      <c r="M251" s="7"/>
      <c r="N251" s="7"/>
      <c r="O251" s="7"/>
      <c r="P251" s="7">
        <v>3.7306707352399799</v>
      </c>
      <c r="Q251" s="7">
        <v>0.100887683220208</v>
      </c>
      <c r="R251" s="7"/>
      <c r="S251" s="7"/>
      <c r="T251" s="7">
        <v>30.836910009384201</v>
      </c>
      <c r="U251" s="7">
        <v>1.6827484592795401</v>
      </c>
      <c r="V251" s="7"/>
      <c r="W251" s="7">
        <v>4.41128946840763</v>
      </c>
      <c r="X251" s="7">
        <v>2.0528085529804199</v>
      </c>
      <c r="Y251" s="7"/>
      <c r="Z251" s="7"/>
      <c r="AA251" s="7"/>
      <c r="AB251" s="7">
        <v>0.315688899718225</v>
      </c>
      <c r="AC251" s="7">
        <v>0</v>
      </c>
      <c r="AD251" s="7"/>
      <c r="AE251" s="7"/>
      <c r="AF251" s="7">
        <f t="shared" si="88"/>
        <v>43.246824340894861</v>
      </c>
      <c r="AG251" s="7">
        <f t="shared" si="89"/>
        <v>30.836910009384201</v>
      </c>
      <c r="AH251" s="7">
        <f t="shared" si="90"/>
        <v>1.9984373589977651</v>
      </c>
      <c r="AI251" s="7">
        <f t="shared" si="91"/>
        <v>2.3123085110653654</v>
      </c>
      <c r="AJ251" s="7"/>
      <c r="AK251" s="23"/>
      <c r="AL251" s="23">
        <f t="shared" si="92"/>
        <v>0.26781280343661057</v>
      </c>
      <c r="AM251" s="23"/>
      <c r="AN251" s="23"/>
      <c r="AO251" s="23"/>
      <c r="AP251" s="23"/>
      <c r="AQ251" s="23"/>
      <c r="AR251" s="23">
        <f t="shared" si="93"/>
        <v>8.6264616930778892</v>
      </c>
      <c r="AS251" s="23">
        <f t="shared" si="102"/>
        <v>0.2332834485717534</v>
      </c>
      <c r="AT251" s="23"/>
      <c r="AU251" s="23"/>
      <c r="AV251" s="23">
        <f t="shared" si="94"/>
        <v>71.30444946965585</v>
      </c>
      <c r="AW251" s="23">
        <f t="shared" si="95"/>
        <v>3.891033584374211</v>
      </c>
      <c r="AX251" s="23"/>
      <c r="AY251" s="23">
        <f t="shared" si="96"/>
        <v>10.200262182571974</v>
      </c>
      <c r="AZ251" s="23">
        <f t="shared" si="97"/>
        <v>4.7467266886444017</v>
      </c>
      <c r="BA251" s="23"/>
      <c r="BB251" s="23"/>
      <c r="BC251" s="23"/>
      <c r="BD251" s="23">
        <f t="shared" si="98"/>
        <v>0.72997012966731234</v>
      </c>
      <c r="BE251" s="23"/>
      <c r="BF251" s="23"/>
      <c r="BG251" s="23"/>
      <c r="BH251" s="23">
        <f t="shared" si="99"/>
        <v>100</v>
      </c>
      <c r="BI251" s="23">
        <f t="shared" si="100"/>
        <v>71.30444946965585</v>
      </c>
      <c r="BJ251" s="23">
        <f t="shared" si="101"/>
        <v>4.6210037140415237</v>
      </c>
    </row>
    <row r="252" spans="1:62" s="3" customFormat="1" x14ac:dyDescent="0.2">
      <c r="A252" s="3" t="s">
        <v>11</v>
      </c>
      <c r="B252" s="3">
        <v>86.34</v>
      </c>
      <c r="C252" s="3" t="s">
        <v>140</v>
      </c>
      <c r="D252" s="3" t="s">
        <v>48</v>
      </c>
      <c r="E252" s="7">
        <v>0.46104971118697902</v>
      </c>
      <c r="F252" s="7">
        <v>0.96026008058960599</v>
      </c>
      <c r="G252" s="3" t="s">
        <v>153</v>
      </c>
      <c r="H252" s="3" t="s">
        <v>154</v>
      </c>
      <c r="I252" s="7"/>
      <c r="J252" s="7">
        <v>0.20724118221551199</v>
      </c>
      <c r="K252" s="7"/>
      <c r="L252" s="7"/>
      <c r="M252" s="7"/>
      <c r="N252" s="7"/>
      <c r="O252" s="7"/>
      <c r="P252" s="7">
        <v>8.2209549844265002</v>
      </c>
      <c r="Q252" s="7">
        <v>0.160259415861219</v>
      </c>
      <c r="R252" s="7"/>
      <c r="S252" s="7"/>
      <c r="T252" s="7">
        <v>29.041898250579798</v>
      </c>
      <c r="U252" s="7">
        <v>0.831601582467556</v>
      </c>
      <c r="V252" s="7"/>
      <c r="W252" s="7"/>
      <c r="X252" s="7"/>
      <c r="Y252" s="7"/>
      <c r="Z252" s="7"/>
      <c r="AA252" s="7"/>
      <c r="AB252" s="7">
        <v>0.58661815710365794</v>
      </c>
      <c r="AC252" s="7">
        <v>2.4366198107600199</v>
      </c>
      <c r="AD252" s="7"/>
      <c r="AE252" s="7"/>
      <c r="AF252" s="7">
        <f t="shared" si="88"/>
        <v>41.485193383414263</v>
      </c>
      <c r="AG252" s="7">
        <f t="shared" si="89"/>
        <v>29.041898250579798</v>
      </c>
      <c r="AH252" s="7">
        <f t="shared" si="90"/>
        <v>1.4182197395712139</v>
      </c>
      <c r="AI252" s="7">
        <f t="shared" si="91"/>
        <v>2.4104985862252217</v>
      </c>
      <c r="AJ252" s="7"/>
      <c r="AK252" s="23"/>
      <c r="AL252" s="23">
        <f t="shared" si="92"/>
        <v>0.49955457673813525</v>
      </c>
      <c r="AM252" s="23"/>
      <c r="AN252" s="23"/>
      <c r="AO252" s="23"/>
      <c r="AP252" s="23"/>
      <c r="AQ252" s="23"/>
      <c r="AR252" s="23">
        <f t="shared" si="93"/>
        <v>19.81660036738127</v>
      </c>
      <c r="AS252" s="23">
        <f t="shared" si="102"/>
        <v>0.38630509536274826</v>
      </c>
      <c r="AT252" s="23"/>
      <c r="AU252" s="23"/>
      <c r="AV252" s="23">
        <f t="shared" si="94"/>
        <v>70.005454674319338</v>
      </c>
      <c r="AW252" s="23">
        <f t="shared" si="95"/>
        <v>2.004574438840701</v>
      </c>
      <c r="AX252" s="23"/>
      <c r="AY252" s="23"/>
      <c r="AZ252" s="23"/>
      <c r="BA252" s="23"/>
      <c r="BB252" s="23"/>
      <c r="BC252" s="23"/>
      <c r="BD252" s="23">
        <f t="shared" si="98"/>
        <v>1.4140422383524125</v>
      </c>
      <c r="BE252" s="23">
        <f t="shared" si="103"/>
        <v>5.8734686090053954</v>
      </c>
      <c r="BF252" s="23"/>
      <c r="BG252" s="23"/>
      <c r="BH252" s="23">
        <f t="shared" si="99"/>
        <v>100</v>
      </c>
      <c r="BI252" s="23">
        <f t="shared" si="100"/>
        <v>70.005454674319338</v>
      </c>
      <c r="BJ252" s="23">
        <f t="shared" si="101"/>
        <v>3.4186166771931132</v>
      </c>
    </row>
    <row r="253" spans="1:62" s="3" customFormat="1" x14ac:dyDescent="0.2">
      <c r="A253" s="3" t="s">
        <v>11</v>
      </c>
      <c r="B253" s="3">
        <v>86.34</v>
      </c>
      <c r="C253" s="3" t="s">
        <v>140</v>
      </c>
      <c r="D253" s="3" t="s">
        <v>48</v>
      </c>
      <c r="E253" s="7">
        <v>0.46104971118697902</v>
      </c>
      <c r="F253" s="7">
        <v>0.96026008058960599</v>
      </c>
      <c r="G253" s="3" t="s">
        <v>198</v>
      </c>
      <c r="H253" s="3" t="s">
        <v>199</v>
      </c>
      <c r="I253" s="7"/>
      <c r="J253" s="7">
        <v>0.109635188709944</v>
      </c>
      <c r="K253" s="7"/>
      <c r="L253" s="7"/>
      <c r="M253" s="7"/>
      <c r="N253" s="7"/>
      <c r="O253" s="7"/>
      <c r="P253" s="7">
        <v>3.5499427467584601</v>
      </c>
      <c r="Q253" s="7">
        <v>0.100107898470014</v>
      </c>
      <c r="R253" s="7"/>
      <c r="S253" s="7"/>
      <c r="T253" s="7">
        <v>31.128844618797299</v>
      </c>
      <c r="U253" s="7">
        <v>1.11147211864591</v>
      </c>
      <c r="V253" s="7"/>
      <c r="W253" s="7">
        <v>5.5780943483114198</v>
      </c>
      <c r="X253" s="7">
        <v>1.16625959053636</v>
      </c>
      <c r="Y253" s="7"/>
      <c r="Z253" s="7"/>
      <c r="AA253" s="7"/>
      <c r="AB253" s="7">
        <v>0.35670381039380999</v>
      </c>
      <c r="AC253" s="7">
        <v>0</v>
      </c>
      <c r="AD253" s="7"/>
      <c r="AE253" s="7"/>
      <c r="AF253" s="7">
        <f t="shared" si="88"/>
        <v>43.101060320623219</v>
      </c>
      <c r="AG253" s="7">
        <f t="shared" si="89"/>
        <v>31.128844618797299</v>
      </c>
      <c r="AH253" s="7">
        <f t="shared" si="90"/>
        <v>1.4681759290397201</v>
      </c>
      <c r="AI253" s="7">
        <f t="shared" si="91"/>
        <v>2.3201285364237658</v>
      </c>
      <c r="AJ253" s="7"/>
      <c r="AK253" s="23"/>
      <c r="AL253" s="23">
        <f t="shared" si="92"/>
        <v>0.25436772992214574</v>
      </c>
      <c r="AM253" s="23"/>
      <c r="AN253" s="23"/>
      <c r="AO253" s="23"/>
      <c r="AP253" s="23"/>
      <c r="AQ253" s="23"/>
      <c r="AR253" s="23">
        <f t="shared" si="93"/>
        <v>8.2363234694248693</v>
      </c>
      <c r="AS253" s="23">
        <f t="shared" si="102"/>
        <v>0.23226319196169254</v>
      </c>
      <c r="AT253" s="23"/>
      <c r="AU253" s="23"/>
      <c r="AV253" s="23">
        <f t="shared" si="94"/>
        <v>72.222920705972996</v>
      </c>
      <c r="AW253" s="23">
        <f t="shared" si="95"/>
        <v>2.5787581799097574</v>
      </c>
      <c r="AX253" s="23"/>
      <c r="AY253" s="23">
        <f t="shared" si="96"/>
        <v>12.941895876381455</v>
      </c>
      <c r="AZ253" s="23">
        <f t="shared" si="97"/>
        <v>2.7058721568813051</v>
      </c>
      <c r="BA253" s="23"/>
      <c r="BB253" s="23"/>
      <c r="BC253" s="23"/>
      <c r="BD253" s="23">
        <f t="shared" si="98"/>
        <v>0.82759868954577087</v>
      </c>
      <c r="BE253" s="23"/>
      <c r="BF253" s="23"/>
      <c r="BG253" s="23"/>
      <c r="BH253" s="23">
        <f t="shared" si="99"/>
        <v>100</v>
      </c>
      <c r="BI253" s="23">
        <f t="shared" si="100"/>
        <v>72.222920705972996</v>
      </c>
      <c r="BJ253" s="23">
        <f t="shared" si="101"/>
        <v>3.4063568694555282</v>
      </c>
    </row>
    <row r="254" spans="1:62" s="3" customFormat="1" x14ac:dyDescent="0.2">
      <c r="A254" s="3" t="s">
        <v>11</v>
      </c>
      <c r="B254" s="3">
        <v>86.34</v>
      </c>
      <c r="C254" s="3" t="s">
        <v>140</v>
      </c>
      <c r="D254" s="3" t="s">
        <v>48</v>
      </c>
      <c r="E254" s="7">
        <v>0.46104971118697902</v>
      </c>
      <c r="F254" s="7">
        <v>0.96026008058960599</v>
      </c>
      <c r="I254" s="7"/>
      <c r="J254" s="7">
        <v>0.106401066295803</v>
      </c>
      <c r="K254" s="7"/>
      <c r="L254" s="7"/>
      <c r="M254" s="7"/>
      <c r="N254" s="7"/>
      <c r="O254" s="7"/>
      <c r="P254" s="7">
        <v>3.6325424909591701</v>
      </c>
      <c r="Q254" s="7">
        <v>9.8085566423833398E-2</v>
      </c>
      <c r="R254" s="7"/>
      <c r="S254" s="7"/>
      <c r="T254" s="7">
        <v>30.8641165494919</v>
      </c>
      <c r="U254" s="7">
        <v>1.19641898199916</v>
      </c>
      <c r="V254" s="7"/>
      <c r="W254" s="7">
        <v>4.4745251536369297</v>
      </c>
      <c r="X254" s="7">
        <v>1.9439222291111899</v>
      </c>
      <c r="Y254" s="7"/>
      <c r="Z254" s="7"/>
      <c r="AA254" s="7"/>
      <c r="AB254" s="7">
        <v>0.31322787981480399</v>
      </c>
      <c r="AC254" s="7">
        <v>0</v>
      </c>
      <c r="AD254" s="7"/>
      <c r="AE254" s="7"/>
      <c r="AF254" s="7">
        <f t="shared" si="88"/>
        <v>42.629239917732789</v>
      </c>
      <c r="AG254" s="7">
        <f t="shared" si="89"/>
        <v>30.8641165494919</v>
      </c>
      <c r="AH254" s="7">
        <f t="shared" si="90"/>
        <v>1.509646861813964</v>
      </c>
      <c r="AI254" s="7">
        <f t="shared" si="91"/>
        <v>2.3458077177304371</v>
      </c>
      <c r="AJ254" s="7"/>
      <c r="AK254" s="23"/>
      <c r="AL254" s="23">
        <f t="shared" si="92"/>
        <v>0.24959644249144256</v>
      </c>
      <c r="AM254" s="23"/>
      <c r="AN254" s="23"/>
      <c r="AO254" s="23"/>
      <c r="AP254" s="23"/>
      <c r="AQ254" s="23"/>
      <c r="AR254" s="23">
        <f t="shared" si="93"/>
        <v>8.521246210275768</v>
      </c>
      <c r="AS254" s="23">
        <f t="shared" si="102"/>
        <v>0.23008987871498982</v>
      </c>
      <c r="AT254" s="23"/>
      <c r="AU254" s="23"/>
      <c r="AV254" s="23">
        <f t="shared" si="94"/>
        <v>72.40128280272981</v>
      </c>
      <c r="AW254" s="23">
        <f t="shared" si="95"/>
        <v>2.8065688816128223</v>
      </c>
      <c r="AX254" s="23"/>
      <c r="AY254" s="23">
        <f t="shared" si="96"/>
        <v>10.49637563858048</v>
      </c>
      <c r="AZ254" s="23">
        <f t="shared" si="97"/>
        <v>4.5600677677167845</v>
      </c>
      <c r="BA254" s="23"/>
      <c r="BB254" s="23"/>
      <c r="BC254" s="23"/>
      <c r="BD254" s="23">
        <f t="shared" si="98"/>
        <v>0.73477237787790894</v>
      </c>
      <c r="BE254" s="23"/>
      <c r="BF254" s="23"/>
      <c r="BG254" s="23"/>
      <c r="BH254" s="23">
        <f t="shared" si="99"/>
        <v>100</v>
      </c>
      <c r="BI254" s="23">
        <f t="shared" si="100"/>
        <v>72.40128280272981</v>
      </c>
      <c r="BJ254" s="23">
        <f t="shared" si="101"/>
        <v>3.5413412594907312</v>
      </c>
    </row>
    <row r="255" spans="1:62" s="3" customFormat="1" x14ac:dyDescent="0.2">
      <c r="A255" s="3" t="s">
        <v>11</v>
      </c>
      <c r="B255" s="3">
        <v>86.34</v>
      </c>
      <c r="C255" s="3" t="s">
        <v>140</v>
      </c>
      <c r="D255" s="3" t="s">
        <v>48</v>
      </c>
      <c r="E255" s="7">
        <v>0.92209942237395703</v>
      </c>
      <c r="F255" s="7">
        <v>1.92052016117921</v>
      </c>
      <c r="G255" s="3" t="s">
        <v>153</v>
      </c>
      <c r="H255" s="3" t="s">
        <v>154</v>
      </c>
      <c r="I255" s="7"/>
      <c r="J255" s="7">
        <v>0.244932295754552</v>
      </c>
      <c r="K255" s="7"/>
      <c r="L255" s="7"/>
      <c r="M255" s="7"/>
      <c r="N255" s="7"/>
      <c r="O255" s="7"/>
      <c r="P255" s="7">
        <v>7.8535631299018904</v>
      </c>
      <c r="Q255" s="7">
        <v>0.14645482879131999</v>
      </c>
      <c r="R255" s="7"/>
      <c r="S255" s="7"/>
      <c r="T255" s="7">
        <v>28.355970978736899</v>
      </c>
      <c r="U255" s="7">
        <v>0.81983022391796101</v>
      </c>
      <c r="V255" s="7"/>
      <c r="W255" s="7"/>
      <c r="X255" s="7"/>
      <c r="Y255" s="7"/>
      <c r="Z255" s="7"/>
      <c r="AA255" s="7"/>
      <c r="AB255" s="7">
        <v>0.66191465593874499</v>
      </c>
      <c r="AC255" s="7">
        <v>2.5236414745450002</v>
      </c>
      <c r="AD255" s="7"/>
      <c r="AE255" s="7"/>
      <c r="AF255" s="7">
        <f t="shared" si="88"/>
        <v>40.606307587586372</v>
      </c>
      <c r="AG255" s="7">
        <f t="shared" si="89"/>
        <v>28.355970978736899</v>
      </c>
      <c r="AH255" s="7">
        <f t="shared" si="90"/>
        <v>1.4817448798567061</v>
      </c>
      <c r="AI255" s="7">
        <f t="shared" si="91"/>
        <v>2.46267158825765</v>
      </c>
      <c r="AJ255" s="7"/>
      <c r="AK255" s="23"/>
      <c r="AL255" s="23">
        <f t="shared" si="92"/>
        <v>0.60318780580145503</v>
      </c>
      <c r="AM255" s="23"/>
      <c r="AN255" s="23"/>
      <c r="AO255" s="23"/>
      <c r="AP255" s="23"/>
      <c r="AQ255" s="23"/>
      <c r="AR255" s="23">
        <f t="shared" si="93"/>
        <v>19.340746786597208</v>
      </c>
      <c r="AS255" s="23">
        <f t="shared" si="102"/>
        <v>0.36067014582752221</v>
      </c>
      <c r="AT255" s="23"/>
      <c r="AU255" s="23"/>
      <c r="AV255" s="23">
        <f t="shared" si="94"/>
        <v>69.831444086793823</v>
      </c>
      <c r="AW255" s="23">
        <f t="shared" si="95"/>
        <v>2.01897259963767</v>
      </c>
      <c r="AX255" s="23"/>
      <c r="AY255" s="23">
        <f t="shared" si="96"/>
        <v>0</v>
      </c>
      <c r="AZ255" s="23"/>
      <c r="BA255" s="23"/>
      <c r="BB255" s="23"/>
      <c r="BC255" s="23"/>
      <c r="BD255" s="23">
        <f t="shared" si="98"/>
        <v>1.6300784170316851</v>
      </c>
      <c r="BE255" s="23">
        <f t="shared" si="103"/>
        <v>6.2149001583106136</v>
      </c>
      <c r="BF255" s="23"/>
      <c r="BG255" s="23"/>
      <c r="BH255" s="23">
        <f t="shared" si="99"/>
        <v>100</v>
      </c>
      <c r="BI255" s="23">
        <f t="shared" si="100"/>
        <v>69.831444086793823</v>
      </c>
      <c r="BJ255" s="23">
        <f t="shared" si="101"/>
        <v>3.6490510166693553</v>
      </c>
    </row>
    <row r="256" spans="1:62" s="3" customFormat="1" x14ac:dyDescent="0.2">
      <c r="A256" s="3" t="s">
        <v>11</v>
      </c>
      <c r="B256" s="3">
        <v>86.34</v>
      </c>
      <c r="C256" s="3" t="s">
        <v>140</v>
      </c>
      <c r="D256" s="3" t="s">
        <v>48</v>
      </c>
      <c r="E256" s="7">
        <v>0.46104971118697902</v>
      </c>
      <c r="F256" s="7">
        <v>0.96026008058960599</v>
      </c>
      <c r="I256" s="7"/>
      <c r="J256" s="7">
        <v>0.54423999972641501</v>
      </c>
      <c r="K256" s="7"/>
      <c r="L256" s="7"/>
      <c r="M256" s="7"/>
      <c r="N256" s="7"/>
      <c r="O256" s="7"/>
      <c r="P256" s="7">
        <v>4.9871910363435701</v>
      </c>
      <c r="Q256" s="7">
        <v>0.123513292055577</v>
      </c>
      <c r="R256" s="7"/>
      <c r="S256" s="7"/>
      <c r="T256" s="7">
        <v>27.1981537342072</v>
      </c>
      <c r="U256" s="7">
        <v>0.987373106181622</v>
      </c>
      <c r="V256" s="7">
        <v>0.19973546732217101</v>
      </c>
      <c r="W256" s="7">
        <v>1.5979319810867301</v>
      </c>
      <c r="X256" s="7"/>
      <c r="Y256" s="7"/>
      <c r="Z256" s="7"/>
      <c r="AA256" s="7"/>
      <c r="AB256" s="7">
        <v>0.32545265275985003</v>
      </c>
      <c r="AC256" s="7">
        <v>0</v>
      </c>
      <c r="AD256" s="7"/>
      <c r="AE256" s="7"/>
      <c r="AF256" s="7">
        <f t="shared" si="88"/>
        <v>35.963591269683135</v>
      </c>
      <c r="AG256" s="7">
        <f t="shared" si="89"/>
        <v>27.1981537342072</v>
      </c>
      <c r="AH256" s="7">
        <f t="shared" si="90"/>
        <v>1.312825758941472</v>
      </c>
      <c r="AI256" s="7">
        <f t="shared" si="91"/>
        <v>2.7805899374765382</v>
      </c>
      <c r="AJ256" s="7"/>
      <c r="AK256" s="23"/>
      <c r="AL256" s="23">
        <f t="shared" si="92"/>
        <v>1.5133082668115034</v>
      </c>
      <c r="AM256" s="23"/>
      <c r="AN256" s="23"/>
      <c r="AO256" s="23"/>
      <c r="AP256" s="23"/>
      <c r="AQ256" s="23"/>
      <c r="AR256" s="23">
        <f t="shared" si="93"/>
        <v>13.867333211930118</v>
      </c>
      <c r="AS256" s="23">
        <f t="shared" si="102"/>
        <v>0.34343981703433824</v>
      </c>
      <c r="AT256" s="23"/>
      <c r="AU256" s="23"/>
      <c r="AV256" s="23">
        <f t="shared" si="94"/>
        <v>75.626912591276465</v>
      </c>
      <c r="AW256" s="23">
        <f t="shared" si="95"/>
        <v>2.7454797235835717</v>
      </c>
      <c r="AX256" s="23"/>
      <c r="AY256" s="23">
        <f t="shared" si="96"/>
        <v>4.4431935873817112</v>
      </c>
      <c r="AZ256" s="23"/>
      <c r="BA256" s="23"/>
      <c r="BB256" s="23"/>
      <c r="BC256" s="23"/>
      <c r="BD256" s="23">
        <f t="shared" si="98"/>
        <v>0.90495037138908485</v>
      </c>
      <c r="BE256" s="23"/>
      <c r="BF256" s="23"/>
      <c r="BG256" s="23"/>
      <c r="BH256" s="23">
        <f t="shared" si="99"/>
        <v>100</v>
      </c>
      <c r="BI256" s="23">
        <f t="shared" si="100"/>
        <v>75.626912591276465</v>
      </c>
      <c r="BJ256" s="23">
        <f t="shared" si="101"/>
        <v>3.6504300949726565</v>
      </c>
    </row>
    <row r="257" spans="1:62" s="3" customFormat="1" x14ac:dyDescent="0.2">
      <c r="A257" s="3" t="s">
        <v>11</v>
      </c>
      <c r="B257" s="3">
        <v>86.34</v>
      </c>
      <c r="C257" s="3" t="s">
        <v>140</v>
      </c>
      <c r="D257" s="3" t="s">
        <v>48</v>
      </c>
      <c r="E257" s="7">
        <v>0.46104971118697902</v>
      </c>
      <c r="F257" s="7">
        <v>0.96026008058960599</v>
      </c>
      <c r="I257" s="7"/>
      <c r="J257" s="7">
        <v>9.5794518711045398E-2</v>
      </c>
      <c r="K257" s="7"/>
      <c r="L257" s="7"/>
      <c r="M257" s="7"/>
      <c r="N257" s="7"/>
      <c r="O257" s="7"/>
      <c r="P257" s="7">
        <v>3.6201637238264102</v>
      </c>
      <c r="Q257" s="7">
        <v>9.6249085618183003E-2</v>
      </c>
      <c r="R257" s="7"/>
      <c r="S257" s="7"/>
      <c r="T257" s="7">
        <v>30.985334515571601</v>
      </c>
      <c r="U257" s="7">
        <v>1.4051718637347199</v>
      </c>
      <c r="V257" s="7"/>
      <c r="W257" s="7">
        <v>4.4402305036783201</v>
      </c>
      <c r="X257" s="7">
        <v>2.3081466555595398</v>
      </c>
      <c r="Y257" s="7"/>
      <c r="Z257" s="7"/>
      <c r="AA257" s="7"/>
      <c r="AB257" s="7">
        <v>0.33606993965804599</v>
      </c>
      <c r="AC257" s="7">
        <v>0</v>
      </c>
      <c r="AD257" s="7"/>
      <c r="AE257" s="7"/>
      <c r="AF257" s="7">
        <f t="shared" si="88"/>
        <v>43.287160806357868</v>
      </c>
      <c r="AG257" s="7">
        <f t="shared" si="89"/>
        <v>30.985334515571601</v>
      </c>
      <c r="AH257" s="7">
        <f t="shared" si="90"/>
        <v>1.7412418033927659</v>
      </c>
      <c r="AI257" s="7">
        <f t="shared" si="91"/>
        <v>2.3101538224542635</v>
      </c>
      <c r="AJ257" s="7"/>
      <c r="AK257" s="23"/>
      <c r="AL257" s="23">
        <f t="shared" si="92"/>
        <v>0.221300073570488</v>
      </c>
      <c r="AM257" s="23"/>
      <c r="AN257" s="23"/>
      <c r="AO257" s="23"/>
      <c r="AP257" s="23"/>
      <c r="AQ257" s="23"/>
      <c r="AR257" s="23">
        <f t="shared" si="93"/>
        <v>8.3631350645078424</v>
      </c>
      <c r="AS257" s="23">
        <f t="shared" si="102"/>
        <v>0.22235019304857315</v>
      </c>
      <c r="AT257" s="23"/>
      <c r="AU257" s="23"/>
      <c r="AV257" s="23">
        <f t="shared" si="94"/>
        <v>71.58088897117176</v>
      </c>
      <c r="AW257" s="23">
        <f t="shared" si="95"/>
        <v>3.2461631522119445</v>
      </c>
      <c r="AX257" s="23"/>
      <c r="AY257" s="23">
        <f t="shared" si="96"/>
        <v>10.257615470650491</v>
      </c>
      <c r="AZ257" s="23">
        <f t="shared" si="97"/>
        <v>5.3321738191258952</v>
      </c>
      <c r="BA257" s="23"/>
      <c r="BB257" s="23"/>
      <c r="BC257" s="23"/>
      <c r="BD257" s="23">
        <f t="shared" si="98"/>
        <v>0.77637325571300864</v>
      </c>
      <c r="BE257" s="23"/>
      <c r="BF257" s="23"/>
      <c r="BG257" s="23"/>
      <c r="BH257" s="23">
        <f t="shared" si="99"/>
        <v>100</v>
      </c>
      <c r="BI257" s="23">
        <f t="shared" si="100"/>
        <v>71.58088897117176</v>
      </c>
      <c r="BJ257" s="23">
        <f t="shared" si="101"/>
        <v>4.022536407924953</v>
      </c>
    </row>
    <row r="258" spans="1:62" s="3" customFormat="1" x14ac:dyDescent="0.2">
      <c r="A258" s="3" t="s">
        <v>11</v>
      </c>
      <c r="B258" s="3">
        <v>86.34</v>
      </c>
      <c r="C258" s="3" t="s">
        <v>140</v>
      </c>
      <c r="D258" s="3" t="s">
        <v>48</v>
      </c>
      <c r="E258" s="7">
        <v>0.46104971118697902</v>
      </c>
      <c r="F258" s="7">
        <v>0.96026008058960599</v>
      </c>
      <c r="G258" s="3" t="s">
        <v>153</v>
      </c>
      <c r="H258" s="3" t="s">
        <v>154</v>
      </c>
      <c r="I258" s="7"/>
      <c r="J258" s="7">
        <v>0.237472751177847</v>
      </c>
      <c r="K258" s="7"/>
      <c r="L258" s="7"/>
      <c r="M258" s="7"/>
      <c r="N258" s="7"/>
      <c r="O258" s="7"/>
      <c r="P258" s="7">
        <v>7.64041915535927</v>
      </c>
      <c r="Q258" s="7">
        <v>0.152680103201419</v>
      </c>
      <c r="R258" s="7"/>
      <c r="S258" s="7"/>
      <c r="T258" s="7">
        <v>29.2157769203186</v>
      </c>
      <c r="U258" s="7">
        <v>0.86482698097825095</v>
      </c>
      <c r="V258" s="7"/>
      <c r="W258" s="7">
        <v>0.436280993744731</v>
      </c>
      <c r="X258" s="7"/>
      <c r="Y258" s="7"/>
      <c r="Z258" s="7"/>
      <c r="AA258" s="7"/>
      <c r="AB258" s="7">
        <v>0.65659736283123504</v>
      </c>
      <c r="AC258" s="7">
        <v>2.0762348547577898</v>
      </c>
      <c r="AD258" s="7"/>
      <c r="AE258" s="7"/>
      <c r="AF258" s="7">
        <f t="shared" si="88"/>
        <v>41.280289122369147</v>
      </c>
      <c r="AG258" s="7">
        <f t="shared" si="89"/>
        <v>29.2157769203186</v>
      </c>
      <c r="AH258" s="7">
        <f t="shared" si="90"/>
        <v>1.5214243438094859</v>
      </c>
      <c r="AI258" s="7">
        <f t="shared" si="91"/>
        <v>2.4224636533810409</v>
      </c>
      <c r="AJ258" s="7"/>
      <c r="AK258" s="23"/>
      <c r="AL258" s="23">
        <f t="shared" si="92"/>
        <v>0.57526910839673406</v>
      </c>
      <c r="AM258" s="23"/>
      <c r="AN258" s="23"/>
      <c r="AO258" s="23"/>
      <c r="AP258" s="23"/>
      <c r="AQ258" s="23"/>
      <c r="AR258" s="23">
        <f t="shared" si="93"/>
        <v>18.508637700454102</v>
      </c>
      <c r="AS258" s="23">
        <f t="shared" si="102"/>
        <v>0.36986200059990382</v>
      </c>
      <c r="AT258" s="23"/>
      <c r="AU258" s="23"/>
      <c r="AV258" s="23">
        <f t="shared" si="94"/>
        <v>70.77415769476049</v>
      </c>
      <c r="AW258" s="23">
        <f t="shared" si="95"/>
        <v>2.0950119278830699</v>
      </c>
      <c r="AX258" s="23"/>
      <c r="AY258" s="23">
        <f t="shared" si="96"/>
        <v>1.0568748500075722</v>
      </c>
      <c r="AZ258" s="23"/>
      <c r="BA258" s="23"/>
      <c r="BB258" s="23"/>
      <c r="BC258" s="23"/>
      <c r="BD258" s="23">
        <f t="shared" si="98"/>
        <v>1.5905832463645104</v>
      </c>
      <c r="BE258" s="23">
        <f t="shared" si="103"/>
        <v>5.0296034715336102</v>
      </c>
      <c r="BF258" s="23"/>
      <c r="BG258" s="23"/>
      <c r="BH258" s="23">
        <f t="shared" si="99"/>
        <v>100</v>
      </c>
      <c r="BI258" s="23">
        <f t="shared" si="100"/>
        <v>70.77415769476049</v>
      </c>
      <c r="BJ258" s="23">
        <f t="shared" si="101"/>
        <v>3.6855951742475801</v>
      </c>
    </row>
    <row r="259" spans="1:62" s="3" customFormat="1" x14ac:dyDescent="0.2">
      <c r="A259" s="3" t="s">
        <v>11</v>
      </c>
      <c r="B259" s="3">
        <v>86.34</v>
      </c>
      <c r="C259" s="3" t="s">
        <v>140</v>
      </c>
      <c r="D259" s="3" t="s">
        <v>48</v>
      </c>
      <c r="E259" s="7">
        <v>0.46104971118697902</v>
      </c>
      <c r="F259" s="7">
        <v>0.96026008058960599</v>
      </c>
      <c r="I259" s="7"/>
      <c r="J259" s="7">
        <v>1.3721308670937999</v>
      </c>
      <c r="K259" s="7"/>
      <c r="L259" s="7"/>
      <c r="M259" s="7"/>
      <c r="N259" s="7"/>
      <c r="O259" s="7"/>
      <c r="P259" s="7">
        <v>3.1170165166258799</v>
      </c>
      <c r="Q259" s="7"/>
      <c r="R259" s="7"/>
      <c r="S259" s="7"/>
      <c r="T259" s="7">
        <v>20.109978318214399</v>
      </c>
      <c r="U259" s="7">
        <v>0.42811953462660302</v>
      </c>
      <c r="V259" s="7"/>
      <c r="W259" s="7"/>
      <c r="X259" s="7"/>
      <c r="Y259" s="7"/>
      <c r="Z259" s="7"/>
      <c r="AA259" s="7"/>
      <c r="AB259" s="7">
        <v>0.53744325414299998</v>
      </c>
      <c r="AC259" s="7">
        <v>1.4981597661971999</v>
      </c>
      <c r="AD259" s="7"/>
      <c r="AE259" s="7"/>
      <c r="AF259" s="7">
        <f t="shared" si="88"/>
        <v>27.062848256900882</v>
      </c>
      <c r="AG259" s="7">
        <f t="shared" si="89"/>
        <v>20.109978318214399</v>
      </c>
      <c r="AH259" s="7">
        <f t="shared" si="90"/>
        <v>0.965562788769603</v>
      </c>
      <c r="AI259" s="7">
        <f t="shared" si="91"/>
        <v>3.695102564620135</v>
      </c>
      <c r="AJ259" s="7"/>
      <c r="AK259" s="23"/>
      <c r="AL259" s="23">
        <f t="shared" si="92"/>
        <v>5.0701642859927496</v>
      </c>
      <c r="AM259" s="23"/>
      <c r="AN259" s="23"/>
      <c r="AO259" s="23"/>
      <c r="AP259" s="23"/>
      <c r="AQ259" s="23"/>
      <c r="AR259" s="23">
        <f t="shared" si="93"/>
        <v>11.517695724547607</v>
      </c>
      <c r="AS259" s="23"/>
      <c r="AT259" s="23"/>
      <c r="AU259" s="23"/>
      <c r="AV259" s="23">
        <f t="shared" si="94"/>
        <v>74.308432458089328</v>
      </c>
      <c r="AW259" s="23">
        <f t="shared" si="95"/>
        <v>1.5819455903627395</v>
      </c>
      <c r="AX259" s="23"/>
      <c r="AY259" s="23">
        <f t="shared" si="96"/>
        <v>0</v>
      </c>
      <c r="AZ259" s="23"/>
      <c r="BA259" s="23"/>
      <c r="BB259" s="23"/>
      <c r="BC259" s="23"/>
      <c r="BD259" s="23">
        <f t="shared" si="98"/>
        <v>1.9859079467215903</v>
      </c>
      <c r="BE259" s="23">
        <f t="shared" si="103"/>
        <v>5.5358539942859757</v>
      </c>
      <c r="BF259" s="23"/>
      <c r="BG259" s="23"/>
      <c r="BH259" s="23">
        <f t="shared" si="99"/>
        <v>100</v>
      </c>
      <c r="BI259" s="23">
        <f t="shared" si="100"/>
        <v>74.308432458089328</v>
      </c>
      <c r="BJ259" s="23">
        <f t="shared" si="101"/>
        <v>3.5678535370843298</v>
      </c>
    </row>
    <row r="260" spans="1:62" s="3" customFormat="1" x14ac:dyDescent="0.2">
      <c r="A260" s="3" t="s">
        <v>11</v>
      </c>
      <c r="B260" s="3">
        <v>86.34</v>
      </c>
      <c r="C260" s="3" t="s">
        <v>140</v>
      </c>
      <c r="D260" s="3" t="s">
        <v>48</v>
      </c>
      <c r="E260" s="7">
        <v>0.46104971118697902</v>
      </c>
      <c r="F260" s="7">
        <v>0.96026008058960599</v>
      </c>
      <c r="G260" s="3" t="s">
        <v>187</v>
      </c>
      <c r="H260" s="3" t="s">
        <v>188</v>
      </c>
      <c r="I260" s="7"/>
      <c r="J260" s="7">
        <v>0.11552138021215801</v>
      </c>
      <c r="K260" s="7"/>
      <c r="L260" s="7"/>
      <c r="M260" s="7"/>
      <c r="N260" s="7"/>
      <c r="O260" s="7"/>
      <c r="P260" s="7">
        <v>6.4610339701175699</v>
      </c>
      <c r="Q260" s="7">
        <v>0.11983531294390599</v>
      </c>
      <c r="R260" s="7"/>
      <c r="S260" s="7"/>
      <c r="T260" s="7">
        <v>32.3519289493561</v>
      </c>
      <c r="U260" s="7">
        <v>0.78037902712822005</v>
      </c>
      <c r="V260" s="7">
        <v>0.58158561587333701</v>
      </c>
      <c r="W260" s="7">
        <v>1.41561515629292</v>
      </c>
      <c r="X260" s="7"/>
      <c r="Y260" s="7"/>
      <c r="Z260" s="7"/>
      <c r="AA260" s="7"/>
      <c r="AB260" s="7">
        <v>0.30462697613984302</v>
      </c>
      <c r="AC260" s="7">
        <v>0</v>
      </c>
      <c r="AD260" s="7"/>
      <c r="AE260" s="7"/>
      <c r="AF260" s="7">
        <f t="shared" si="88"/>
        <v>42.130526388064055</v>
      </c>
      <c r="AG260" s="7">
        <f t="shared" si="89"/>
        <v>32.3519289493561</v>
      </c>
      <c r="AH260" s="7">
        <f t="shared" si="90"/>
        <v>1.0850060032680631</v>
      </c>
      <c r="AI260" s="7">
        <f t="shared" si="91"/>
        <v>2.3735758504154574</v>
      </c>
      <c r="AJ260" s="7"/>
      <c r="AK260" s="23"/>
      <c r="AL260" s="23">
        <f t="shared" si="92"/>
        <v>0.27419875827824031</v>
      </c>
      <c r="AM260" s="23"/>
      <c r="AN260" s="23"/>
      <c r="AO260" s="23"/>
      <c r="AP260" s="23"/>
      <c r="AQ260" s="23"/>
      <c r="AR260" s="23">
        <f t="shared" si="93"/>
        <v>15.33575420018497</v>
      </c>
      <c r="AS260" s="23">
        <f t="shared" si="102"/>
        <v>0.28443820483063414</v>
      </c>
      <c r="AT260" s="23"/>
      <c r="AU260" s="23"/>
      <c r="AV260" s="23">
        <f t="shared" si="94"/>
        <v>76.789757268548357</v>
      </c>
      <c r="AW260" s="23">
        <f t="shared" si="95"/>
        <v>1.8522888129622521</v>
      </c>
      <c r="AX260" s="23">
        <f t="shared" si="104"/>
        <v>1.3804375727859535</v>
      </c>
      <c r="AY260" s="23">
        <f t="shared" si="96"/>
        <v>3.3600699484589782</v>
      </c>
      <c r="AZ260" s="23"/>
      <c r="BA260" s="23"/>
      <c r="BB260" s="23"/>
      <c r="BC260" s="23"/>
      <c r="BD260" s="23">
        <f t="shared" si="98"/>
        <v>0.7230552339506171</v>
      </c>
      <c r="BE260" s="23"/>
      <c r="BF260" s="23"/>
      <c r="BG260" s="23"/>
      <c r="BH260" s="23">
        <f t="shared" si="99"/>
        <v>100.00000000000001</v>
      </c>
      <c r="BI260" s="23">
        <f t="shared" si="100"/>
        <v>76.789757268548357</v>
      </c>
      <c r="BJ260" s="23">
        <f t="shared" si="101"/>
        <v>2.5753440469128694</v>
      </c>
    </row>
    <row r="261" spans="1:62" s="3" customFormat="1" x14ac:dyDescent="0.2">
      <c r="A261" s="3" t="s">
        <v>11</v>
      </c>
      <c r="B261" s="3">
        <v>86.34</v>
      </c>
      <c r="C261" s="3" t="s">
        <v>140</v>
      </c>
      <c r="D261" s="3" t="s">
        <v>48</v>
      </c>
      <c r="E261" s="7">
        <v>0.46104971118697902</v>
      </c>
      <c r="F261" s="7">
        <v>0.96026008058960599</v>
      </c>
      <c r="G261" s="3" t="s">
        <v>198</v>
      </c>
      <c r="H261" s="3" t="s">
        <v>199</v>
      </c>
      <c r="I261" s="7"/>
      <c r="J261" s="7">
        <v>0.23796809837222099</v>
      </c>
      <c r="K261" s="7"/>
      <c r="L261" s="7"/>
      <c r="M261" s="7"/>
      <c r="N261" s="7"/>
      <c r="O261" s="7"/>
      <c r="P261" s="7">
        <v>2.9821872711181601</v>
      </c>
      <c r="Q261" s="7">
        <v>0.178072554990649</v>
      </c>
      <c r="R261" s="7"/>
      <c r="S261" s="7"/>
      <c r="T261" s="7">
        <v>23.3777359127998</v>
      </c>
      <c r="U261" s="7">
        <v>0.58845211751759097</v>
      </c>
      <c r="V261" s="7"/>
      <c r="W261" s="7">
        <v>4.1106212884187698</v>
      </c>
      <c r="X261" s="7">
        <v>1.0443070903420399</v>
      </c>
      <c r="Y261" s="7"/>
      <c r="Z261" s="7"/>
      <c r="AA261" s="7"/>
      <c r="AB261" s="7">
        <v>0.29467199929058602</v>
      </c>
      <c r="AC261" s="7">
        <v>0</v>
      </c>
      <c r="AD261" s="7"/>
      <c r="AE261" s="7"/>
      <c r="AF261" s="7">
        <f t="shared" si="88"/>
        <v>32.814016332849818</v>
      </c>
      <c r="AG261" s="7">
        <f t="shared" si="89"/>
        <v>23.3777359127998</v>
      </c>
      <c r="AH261" s="7">
        <f t="shared" si="90"/>
        <v>0.88312411680817693</v>
      </c>
      <c r="AI261" s="7">
        <f t="shared" si="91"/>
        <v>3.0474782174070807</v>
      </c>
      <c r="AJ261" s="7"/>
      <c r="AK261" s="23"/>
      <c r="AL261" s="23">
        <f t="shared" si="92"/>
        <v>0.7252025962271289</v>
      </c>
      <c r="AM261" s="23"/>
      <c r="AN261" s="23"/>
      <c r="AO261" s="23"/>
      <c r="AP261" s="23"/>
      <c r="AQ261" s="23"/>
      <c r="AR261" s="23">
        <f t="shared" si="93"/>
        <v>9.0881507489612563</v>
      </c>
      <c r="AS261" s="23">
        <f t="shared" si="102"/>
        <v>0.54267223245202734</v>
      </c>
      <c r="AT261" s="23"/>
      <c r="AU261" s="23"/>
      <c r="AV261" s="23">
        <f t="shared" si="94"/>
        <v>71.24314096655263</v>
      </c>
      <c r="AW261" s="23">
        <f t="shared" si="95"/>
        <v>1.79329501012193</v>
      </c>
      <c r="AX261" s="23"/>
      <c r="AY261" s="23">
        <f t="shared" si="96"/>
        <v>12.52702883646603</v>
      </c>
      <c r="AZ261" s="23">
        <f t="shared" si="97"/>
        <v>3.182503110101135</v>
      </c>
      <c r="BA261" s="23"/>
      <c r="BB261" s="23"/>
      <c r="BC261" s="23"/>
      <c r="BD261" s="23">
        <f t="shared" si="98"/>
        <v>0.89800649911785557</v>
      </c>
      <c r="BE261" s="23"/>
      <c r="BF261" s="23"/>
      <c r="BG261" s="23"/>
      <c r="BH261" s="23">
        <f t="shared" si="99"/>
        <v>100</v>
      </c>
      <c r="BI261" s="23">
        <f t="shared" si="100"/>
        <v>71.24314096655263</v>
      </c>
      <c r="BJ261" s="23">
        <f t="shared" si="101"/>
        <v>2.6913015092397856</v>
      </c>
    </row>
    <row r="262" spans="1:62" s="3" customFormat="1" x14ac:dyDescent="0.2">
      <c r="A262" s="3" t="s">
        <v>11</v>
      </c>
      <c r="B262" s="3">
        <v>86.34</v>
      </c>
      <c r="C262" s="3" t="s">
        <v>140</v>
      </c>
      <c r="D262" s="3" t="s">
        <v>48</v>
      </c>
      <c r="E262" s="7">
        <v>0.92209942237395703</v>
      </c>
      <c r="F262" s="7">
        <v>1.51829903748502</v>
      </c>
      <c r="G262" s="3" t="s">
        <v>198</v>
      </c>
      <c r="H262" s="3" t="s">
        <v>199</v>
      </c>
      <c r="I262" s="7"/>
      <c r="J262" s="7">
        <v>0.13369832886382901</v>
      </c>
      <c r="K262" s="7"/>
      <c r="L262" s="7"/>
      <c r="M262" s="7"/>
      <c r="N262" s="7"/>
      <c r="O262" s="7"/>
      <c r="P262" s="7">
        <v>3.5369165241718301</v>
      </c>
      <c r="Q262" s="7">
        <v>0.108743517193943</v>
      </c>
      <c r="R262" s="7"/>
      <c r="S262" s="7"/>
      <c r="T262" s="7">
        <v>30.790472030639599</v>
      </c>
      <c r="U262" s="7">
        <v>1.1412107385695001</v>
      </c>
      <c r="V262" s="7"/>
      <c r="W262" s="7">
        <v>4.9689233303070104</v>
      </c>
      <c r="X262" s="7">
        <v>1.8102267757058099</v>
      </c>
      <c r="Y262" s="7"/>
      <c r="Z262" s="7"/>
      <c r="AA262" s="7"/>
      <c r="AB262" s="7">
        <v>0.39933188818395099</v>
      </c>
      <c r="AC262" s="7">
        <v>0</v>
      </c>
      <c r="AD262" s="7"/>
      <c r="AE262" s="7"/>
      <c r="AF262" s="7">
        <f t="shared" si="88"/>
        <v>42.889523133635471</v>
      </c>
      <c r="AG262" s="7">
        <f t="shared" si="89"/>
        <v>30.790472030639599</v>
      </c>
      <c r="AH262" s="7">
        <f t="shared" si="90"/>
        <v>1.540542626753451</v>
      </c>
      <c r="AI262" s="7">
        <f t="shared" si="91"/>
        <v>2.3315717381240009</v>
      </c>
      <c r="AJ262" s="7"/>
      <c r="AK262" s="23"/>
      <c r="AL262" s="23">
        <f t="shared" si="92"/>
        <v>0.31172724501331206</v>
      </c>
      <c r="AM262" s="23"/>
      <c r="AN262" s="23"/>
      <c r="AO262" s="23"/>
      <c r="AP262" s="23"/>
      <c r="AQ262" s="23"/>
      <c r="AR262" s="23">
        <f t="shared" si="93"/>
        <v>8.2465746078628133</v>
      </c>
      <c r="AS262" s="23">
        <f t="shared" si="102"/>
        <v>0.25354331139359887</v>
      </c>
      <c r="AT262" s="23"/>
      <c r="AU262" s="23"/>
      <c r="AV262" s="23">
        <f t="shared" si="94"/>
        <v>71.790194390136804</v>
      </c>
      <c r="AW262" s="23">
        <f t="shared" si="95"/>
        <v>2.6608147052922639</v>
      </c>
      <c r="AX262" s="23"/>
      <c r="AY262" s="23">
        <f t="shared" si="96"/>
        <v>11.585401205848814</v>
      </c>
      <c r="AZ262" s="23">
        <f t="shared" si="97"/>
        <v>4.2206735898310015</v>
      </c>
      <c r="BA262" s="23"/>
      <c r="BB262" s="23"/>
      <c r="BC262" s="23"/>
      <c r="BD262" s="23">
        <f t="shared" si="98"/>
        <v>0.93107094462139373</v>
      </c>
      <c r="BE262" s="23"/>
      <c r="BF262" s="23"/>
      <c r="BG262" s="23"/>
      <c r="BH262" s="23">
        <f t="shared" si="99"/>
        <v>100</v>
      </c>
      <c r="BI262" s="23">
        <f t="shared" si="100"/>
        <v>71.790194390136804</v>
      </c>
      <c r="BJ262" s="23">
        <f t="shared" si="101"/>
        <v>3.5918856499136576</v>
      </c>
    </row>
    <row r="263" spans="1:62" s="3" customFormat="1" x14ac:dyDescent="0.2">
      <c r="A263" s="3" t="s">
        <v>11</v>
      </c>
      <c r="B263" s="3">
        <v>86.34</v>
      </c>
      <c r="C263" s="3" t="s">
        <v>140</v>
      </c>
      <c r="D263" s="3" t="s">
        <v>48</v>
      </c>
      <c r="E263" s="7">
        <v>1.38314913356094</v>
      </c>
      <c r="F263" s="7">
        <v>2.4481911051734899</v>
      </c>
      <c r="G263" s="3" t="s">
        <v>198</v>
      </c>
      <c r="H263" s="3" t="s">
        <v>199</v>
      </c>
      <c r="I263" s="7"/>
      <c r="J263" s="7">
        <v>0.120832363609225</v>
      </c>
      <c r="K263" s="7"/>
      <c r="L263" s="7"/>
      <c r="M263" s="7"/>
      <c r="N263" s="7"/>
      <c r="O263" s="7"/>
      <c r="P263" s="7">
        <v>3.58593016862869</v>
      </c>
      <c r="Q263" s="7">
        <v>9.6987711731344503E-2</v>
      </c>
      <c r="R263" s="7"/>
      <c r="S263" s="7"/>
      <c r="T263" s="7">
        <v>31.271338462829601</v>
      </c>
      <c r="U263" s="7">
        <v>1.5474658459424999</v>
      </c>
      <c r="V263" s="7"/>
      <c r="W263" s="7">
        <v>5.3426448255777403</v>
      </c>
      <c r="X263" s="7">
        <v>1.27139305695891</v>
      </c>
      <c r="Y263" s="7"/>
      <c r="Z263" s="7"/>
      <c r="AA263" s="7"/>
      <c r="AB263" s="7">
        <v>0.34840884618461099</v>
      </c>
      <c r="AC263" s="7">
        <v>0</v>
      </c>
      <c r="AD263" s="7"/>
      <c r="AE263" s="7"/>
      <c r="AF263" s="7">
        <f t="shared" ref="AF263:AF309" si="106">I263+J263+O263+P263+Q263+R263+S263+T263+U263+V263+W263+X263+Y263+Z263+AA263+AB263+AC263+AD263+AE263</f>
        <v>43.585001281462617</v>
      </c>
      <c r="AG263" s="7">
        <f t="shared" ref="AG263:AG309" si="107">R263+S263+T263+Y263+Z263+AA263</f>
        <v>31.271338462829601</v>
      </c>
      <c r="AH263" s="7">
        <f t="shared" ref="AH263:AH309" si="108">U263+AB263</f>
        <v>1.8958746921271108</v>
      </c>
      <c r="AI263" s="7">
        <f t="shared" ref="AI263:AI309" si="109">100/AF263</f>
        <v>2.2943672607514998</v>
      </c>
      <c r="AJ263" s="7"/>
      <c r="AK263" s="23"/>
      <c r="AL263" s="23">
        <f t="shared" ref="AL263:AL309" si="110">J263*AI263</f>
        <v>0.27723381910422679</v>
      </c>
      <c r="AM263" s="23"/>
      <c r="AN263" s="23"/>
      <c r="AO263" s="23"/>
      <c r="AP263" s="23"/>
      <c r="AQ263" s="23"/>
      <c r="AR263" s="23">
        <f t="shared" ref="AR263:AR309" si="111">P263*AI263</f>
        <v>8.2274407782427712</v>
      </c>
      <c r="AS263" s="23">
        <f t="shared" ref="AS263:AS309" si="112">Q263*AI263</f>
        <v>0.22252543049160098</v>
      </c>
      <c r="AT263" s="23"/>
      <c r="AU263" s="23"/>
      <c r="AV263" s="23">
        <f t="shared" ref="AV263:AV309" si="113">T263*AI263</f>
        <v>71.747935168995369</v>
      </c>
      <c r="AW263" s="23">
        <f t="shared" ref="AW263:AW309" si="114">U263*AI263</f>
        <v>3.550454974061596</v>
      </c>
      <c r="AX263" s="23"/>
      <c r="AY263" s="23">
        <f t="shared" ref="AY263:AY309" si="115">W263*AI263</f>
        <v>12.257989373628975</v>
      </c>
      <c r="AZ263" s="23">
        <f t="shared" ref="AZ263:AZ307" si="116">X263*AI263</f>
        <v>2.9170426054332901</v>
      </c>
      <c r="BA263" s="23"/>
      <c r="BB263" s="23"/>
      <c r="BC263" s="23"/>
      <c r="BD263" s="23">
        <f t="shared" ref="BD263:BD309" si="117">AB263*AI263</f>
        <v>0.79937785004217654</v>
      </c>
      <c r="BE263" s="23"/>
      <c r="BF263" s="23"/>
      <c r="BG263" s="23"/>
      <c r="BH263" s="23">
        <f t="shared" ref="BH263:BH309" si="118">AF263*AI263</f>
        <v>99.999999999999986</v>
      </c>
      <c r="BI263" s="23">
        <f t="shared" ref="BI263:BI309" si="119">AG263*AI263</f>
        <v>71.747935168995369</v>
      </c>
      <c r="BJ263" s="23">
        <f t="shared" ref="BJ263:BJ309" si="120">AH263*AI263</f>
        <v>4.349832824103772</v>
      </c>
    </row>
    <row r="264" spans="1:62" s="3" customFormat="1" x14ac:dyDescent="0.2">
      <c r="A264" s="3" t="s">
        <v>11</v>
      </c>
      <c r="B264" s="3">
        <v>86.34</v>
      </c>
      <c r="C264" s="3" t="s">
        <v>140</v>
      </c>
      <c r="D264" s="3" t="s">
        <v>48</v>
      </c>
      <c r="E264" s="7">
        <v>0.92209942237395703</v>
      </c>
      <c r="F264" s="7">
        <v>1.92052016117921</v>
      </c>
      <c r="I264" s="7"/>
      <c r="J264" s="7">
        <v>0.465338909998536</v>
      </c>
      <c r="K264" s="7"/>
      <c r="L264" s="7"/>
      <c r="M264" s="7"/>
      <c r="N264" s="7"/>
      <c r="O264" s="7"/>
      <c r="P264" s="7">
        <v>5.9186451137065896</v>
      </c>
      <c r="Q264" s="7">
        <v>0.17413563327863801</v>
      </c>
      <c r="R264" s="7"/>
      <c r="S264" s="7"/>
      <c r="T264" s="7">
        <v>29.2769312858582</v>
      </c>
      <c r="U264" s="7">
        <v>0.64040361903607801</v>
      </c>
      <c r="V264" s="7"/>
      <c r="W264" s="7">
        <v>1.7128622159361799</v>
      </c>
      <c r="X264" s="7">
        <v>0.114215246867388</v>
      </c>
      <c r="Y264" s="7"/>
      <c r="Z264" s="7"/>
      <c r="AA264" s="7"/>
      <c r="AB264" s="7">
        <v>0.41947131976485302</v>
      </c>
      <c r="AC264" s="7">
        <v>0</v>
      </c>
      <c r="AD264" s="7"/>
      <c r="AE264" s="7"/>
      <c r="AF264" s="7">
        <f t="shared" si="106"/>
        <v>38.722003344446463</v>
      </c>
      <c r="AG264" s="7">
        <f t="shared" si="107"/>
        <v>29.2769312858582</v>
      </c>
      <c r="AH264" s="7">
        <f t="shared" si="108"/>
        <v>1.059874938800931</v>
      </c>
      <c r="AI264" s="7">
        <f t="shared" si="109"/>
        <v>2.5825110108705691</v>
      </c>
      <c r="AJ264" s="7"/>
      <c r="AK264" s="23"/>
      <c r="AL264" s="23">
        <f t="shared" si="110"/>
        <v>1.2017428588577279</v>
      </c>
      <c r="AM264" s="23"/>
      <c r="AN264" s="23"/>
      <c r="AO264" s="23"/>
      <c r="AP264" s="23"/>
      <c r="AQ264" s="23"/>
      <c r="AR264" s="23">
        <f t="shared" si="111"/>
        <v>15.284966175582559</v>
      </c>
      <c r="AS264" s="23">
        <f t="shared" si="112"/>
        <v>0.44970719032700218</v>
      </c>
      <c r="AT264" s="23"/>
      <c r="AU264" s="23"/>
      <c r="AV264" s="23">
        <f t="shared" si="113"/>
        <v>75.607997410229856</v>
      </c>
      <c r="AW264" s="23">
        <f t="shared" si="114"/>
        <v>1.6538493975620328</v>
      </c>
      <c r="AX264" s="23"/>
      <c r="AY264" s="23">
        <f t="shared" si="115"/>
        <v>4.4234855327593472</v>
      </c>
      <c r="AZ264" s="23">
        <f t="shared" si="116"/>
        <v>0.2949621326443298</v>
      </c>
      <c r="BA264" s="23"/>
      <c r="BB264" s="23"/>
      <c r="BC264" s="23"/>
      <c r="BD264" s="23">
        <f t="shared" si="117"/>
        <v>1.0832893020371424</v>
      </c>
      <c r="BE264" s="23"/>
      <c r="BF264" s="23"/>
      <c r="BG264" s="23"/>
      <c r="BH264" s="23">
        <f t="shared" si="118"/>
        <v>100</v>
      </c>
      <c r="BI264" s="23">
        <f t="shared" si="119"/>
        <v>75.607997410229856</v>
      </c>
      <c r="BJ264" s="23">
        <f t="shared" si="120"/>
        <v>2.7371386995991749</v>
      </c>
    </row>
    <row r="265" spans="1:62" s="3" customFormat="1" x14ac:dyDescent="0.2">
      <c r="A265" s="3" t="s">
        <v>11</v>
      </c>
      <c r="B265" s="3">
        <v>86.34</v>
      </c>
      <c r="C265" s="3" t="s">
        <v>140</v>
      </c>
      <c r="D265" s="3" t="s">
        <v>48</v>
      </c>
      <c r="E265" s="7">
        <v>0.46104971118697902</v>
      </c>
      <c r="F265" s="7">
        <v>0.96026008058960599</v>
      </c>
      <c r="I265" s="7"/>
      <c r="J265" s="7">
        <v>0.25743327569216501</v>
      </c>
      <c r="K265" s="7"/>
      <c r="L265" s="7"/>
      <c r="M265" s="7"/>
      <c r="N265" s="7"/>
      <c r="O265" s="7"/>
      <c r="P265" s="7">
        <v>1.4064229093492</v>
      </c>
      <c r="Q265" s="7">
        <v>0.143065233714879</v>
      </c>
      <c r="R265" s="7"/>
      <c r="S265" s="7"/>
      <c r="T265" s="7">
        <v>21.7785000801086</v>
      </c>
      <c r="U265" s="7">
        <v>0.77087194658815905</v>
      </c>
      <c r="V265" s="7"/>
      <c r="W265" s="7">
        <v>3.19558866322041</v>
      </c>
      <c r="X265" s="7">
        <v>0.93812309205532096</v>
      </c>
      <c r="Y265" s="7"/>
      <c r="Z265" s="7"/>
      <c r="AA265" s="7"/>
      <c r="AB265" s="7">
        <v>0.15978994779288799</v>
      </c>
      <c r="AC265" s="7">
        <v>0</v>
      </c>
      <c r="AD265" s="7"/>
      <c r="AE265" s="7"/>
      <c r="AF265" s="7">
        <f t="shared" si="106"/>
        <v>28.649795148521619</v>
      </c>
      <c r="AG265" s="7">
        <f t="shared" si="107"/>
        <v>21.7785000801086</v>
      </c>
      <c r="AH265" s="7">
        <f t="shared" si="108"/>
        <v>0.93066189438104707</v>
      </c>
      <c r="AI265" s="7">
        <f t="shared" si="109"/>
        <v>3.4904263531936697</v>
      </c>
      <c r="AJ265" s="7"/>
      <c r="AK265" s="23"/>
      <c r="AL265" s="23">
        <f t="shared" si="110"/>
        <v>0.89855188966490407</v>
      </c>
      <c r="AM265" s="23"/>
      <c r="AN265" s="23"/>
      <c r="AO265" s="23"/>
      <c r="AP265" s="23"/>
      <c r="AQ265" s="23"/>
      <c r="AR265" s="23">
        <f t="shared" si="111"/>
        <v>4.9090155865277589</v>
      </c>
      <c r="AS265" s="23">
        <f t="shared" si="112"/>
        <v>0.49935866198422518</v>
      </c>
      <c r="AT265" s="23"/>
      <c r="AU265" s="23"/>
      <c r="AV265" s="23">
        <f t="shared" si="113"/>
        <v>76.0162506126415</v>
      </c>
      <c r="AW265" s="23">
        <f t="shared" si="114"/>
        <v>2.6906717573090133</v>
      </c>
      <c r="AX265" s="23"/>
      <c r="AY265" s="23">
        <f t="shared" si="115"/>
        <v>11.153966884071449</v>
      </c>
      <c r="AZ265" s="23">
        <f t="shared" si="116"/>
        <v>3.2744495630494233</v>
      </c>
      <c r="BA265" s="23"/>
      <c r="BB265" s="23"/>
      <c r="BC265" s="23"/>
      <c r="BD265" s="23">
        <f t="shared" si="117"/>
        <v>0.55773504475173685</v>
      </c>
      <c r="BE265" s="23"/>
      <c r="BF265" s="23"/>
      <c r="BG265" s="23"/>
      <c r="BH265" s="23">
        <f t="shared" si="118"/>
        <v>100</v>
      </c>
      <c r="BI265" s="23">
        <f t="shared" si="119"/>
        <v>76.0162506126415</v>
      </c>
      <c r="BJ265" s="23">
        <f t="shared" si="120"/>
        <v>3.2484068020607504</v>
      </c>
    </row>
    <row r="266" spans="1:62" s="3" customFormat="1" x14ac:dyDescent="0.2">
      <c r="A266" s="3" t="s">
        <v>11</v>
      </c>
      <c r="B266" s="3">
        <v>86.34</v>
      </c>
      <c r="C266" s="3" t="s">
        <v>140</v>
      </c>
      <c r="D266" s="3" t="s">
        <v>48</v>
      </c>
      <c r="E266" s="7">
        <v>0.92209942237395703</v>
      </c>
      <c r="F266" s="7">
        <v>1.92052016117921</v>
      </c>
      <c r="G266" s="3" t="s">
        <v>198</v>
      </c>
      <c r="H266" s="3" t="s">
        <v>199</v>
      </c>
      <c r="I266" s="7"/>
      <c r="J266" s="7">
        <v>0.16126764239743399</v>
      </c>
      <c r="K266" s="7"/>
      <c r="L266" s="7"/>
      <c r="M266" s="7"/>
      <c r="N266" s="7"/>
      <c r="O266" s="7"/>
      <c r="P266" s="7">
        <v>3.6952421069145198</v>
      </c>
      <c r="Q266" s="7"/>
      <c r="R266" s="7"/>
      <c r="S266" s="7"/>
      <c r="T266" s="7">
        <v>30.3591966629028</v>
      </c>
      <c r="U266" s="7">
        <v>0.86336256936192501</v>
      </c>
      <c r="V266" s="7"/>
      <c r="W266" s="7">
        <v>5.5873464792966798</v>
      </c>
      <c r="X266" s="7">
        <v>1.05289602652192</v>
      </c>
      <c r="Y266" s="7"/>
      <c r="Z266" s="7"/>
      <c r="AA266" s="7"/>
      <c r="AB266" s="7">
        <v>0.362488045357168</v>
      </c>
      <c r="AC266" s="7">
        <v>0</v>
      </c>
      <c r="AD266" s="7"/>
      <c r="AE266" s="7"/>
      <c r="AF266" s="7">
        <f t="shared" si="106"/>
        <v>42.081799532752449</v>
      </c>
      <c r="AG266" s="7">
        <f t="shared" si="107"/>
        <v>30.3591966629028</v>
      </c>
      <c r="AH266" s="7">
        <f t="shared" si="108"/>
        <v>1.2258506147190931</v>
      </c>
      <c r="AI266" s="7">
        <f t="shared" si="109"/>
        <v>2.3763242330492442</v>
      </c>
      <c r="AJ266" s="7"/>
      <c r="AK266" s="23"/>
      <c r="AL266" s="23">
        <f t="shared" si="110"/>
        <v>0.38322420663574214</v>
      </c>
      <c r="AM266" s="23"/>
      <c r="AN266" s="23"/>
      <c r="AO266" s="23"/>
      <c r="AP266" s="23"/>
      <c r="AQ266" s="23"/>
      <c r="AR266" s="23">
        <f t="shared" si="111"/>
        <v>8.781093365644919</v>
      </c>
      <c r="AS266" s="23"/>
      <c r="AT266" s="23"/>
      <c r="AU266" s="23"/>
      <c r="AV266" s="23">
        <f t="shared" si="113"/>
        <v>72.143294725963671</v>
      </c>
      <c r="AW266" s="23">
        <f t="shared" si="114"/>
        <v>2.0516293954824012</v>
      </c>
      <c r="AX266" s="23"/>
      <c r="AY266" s="23">
        <f t="shared" si="115"/>
        <v>13.277346837195077</v>
      </c>
      <c r="AZ266" s="23">
        <f t="shared" si="116"/>
        <v>2.5020223427052986</v>
      </c>
      <c r="BA266" s="23"/>
      <c r="BB266" s="23"/>
      <c r="BC266" s="23"/>
      <c r="BD266" s="23">
        <f t="shared" si="117"/>
        <v>0.86138912637289189</v>
      </c>
      <c r="BE266" s="23"/>
      <c r="BF266" s="23"/>
      <c r="BG266" s="23"/>
      <c r="BH266" s="23">
        <f t="shared" si="118"/>
        <v>100</v>
      </c>
      <c r="BI266" s="23">
        <f t="shared" si="119"/>
        <v>72.143294725963671</v>
      </c>
      <c r="BJ266" s="23">
        <f t="shared" si="120"/>
        <v>2.9130185218552933</v>
      </c>
    </row>
    <row r="267" spans="1:62" s="3" customFormat="1" x14ac:dyDescent="0.2">
      <c r="A267" s="3" t="s">
        <v>11</v>
      </c>
      <c r="B267" s="3">
        <v>86.34</v>
      </c>
      <c r="C267" s="3" t="s">
        <v>140</v>
      </c>
      <c r="D267" s="3" t="s">
        <v>48</v>
      </c>
      <c r="E267" s="7">
        <v>0.46104971118697902</v>
      </c>
      <c r="F267" s="7">
        <v>0.96026008058960599</v>
      </c>
      <c r="I267" s="7"/>
      <c r="J267" s="7">
        <v>1.7551036551594701</v>
      </c>
      <c r="K267" s="7"/>
      <c r="L267" s="7"/>
      <c r="M267" s="7"/>
      <c r="N267" s="7"/>
      <c r="O267" s="7"/>
      <c r="P267" s="7">
        <v>2.0919814705848698</v>
      </c>
      <c r="Q267" s="7"/>
      <c r="R267" s="7"/>
      <c r="S267" s="7"/>
      <c r="T267" s="7">
        <v>21.5716287493706</v>
      </c>
      <c r="U267" s="7"/>
      <c r="V267" s="7">
        <v>0.126172031741589</v>
      </c>
      <c r="W267" s="7">
        <v>1.0336288250982799</v>
      </c>
      <c r="X267" s="7"/>
      <c r="Y267" s="7"/>
      <c r="Z267" s="7"/>
      <c r="AA267" s="7"/>
      <c r="AB267" s="7">
        <v>0.18668656703084699</v>
      </c>
      <c r="AC267" s="7">
        <v>0</v>
      </c>
      <c r="AD267" s="7"/>
      <c r="AE267" s="7"/>
      <c r="AF267" s="7">
        <f t="shared" si="106"/>
        <v>26.765201298985655</v>
      </c>
      <c r="AG267" s="7">
        <f t="shared" si="107"/>
        <v>21.5716287493706</v>
      </c>
      <c r="AH267" s="7">
        <f t="shared" si="108"/>
        <v>0.18668656703084699</v>
      </c>
      <c r="AI267" s="7">
        <f t="shared" si="109"/>
        <v>3.7361945790331039</v>
      </c>
      <c r="AJ267" s="7"/>
      <c r="AK267" s="23"/>
      <c r="AL267" s="23">
        <f t="shared" si="110"/>
        <v>6.5574087620479986</v>
      </c>
      <c r="AM267" s="23"/>
      <c r="AN267" s="23"/>
      <c r="AO267" s="23"/>
      <c r="AP267" s="23"/>
      <c r="AQ267" s="23"/>
      <c r="AR267" s="23">
        <f t="shared" si="111"/>
        <v>7.8160498298368912</v>
      </c>
      <c r="AS267" s="23"/>
      <c r="AT267" s="23"/>
      <c r="AU267" s="23"/>
      <c r="AV267" s="23">
        <f t="shared" si="113"/>
        <v>80.595802394313097</v>
      </c>
      <c r="AW267" s="23"/>
      <c r="AX267" s="23">
        <f t="shared" ref="AX267:AX301" si="121">V267*AI267</f>
        <v>0.47140326101851754</v>
      </c>
      <c r="AY267" s="23">
        <f t="shared" si="115"/>
        <v>3.8618384130645498</v>
      </c>
      <c r="AZ267" s="23"/>
      <c r="BA267" s="23"/>
      <c r="BB267" s="23"/>
      <c r="BC267" s="23"/>
      <c r="BD267" s="23">
        <f t="shared" si="117"/>
        <v>0.69749733971895067</v>
      </c>
      <c r="BE267" s="23"/>
      <c r="BF267" s="23"/>
      <c r="BG267" s="23"/>
      <c r="BH267" s="23">
        <f t="shared" si="118"/>
        <v>100</v>
      </c>
      <c r="BI267" s="23">
        <f t="shared" si="119"/>
        <v>80.595802394313097</v>
      </c>
      <c r="BJ267" s="23">
        <f t="shared" si="120"/>
        <v>0.69749733971895067</v>
      </c>
    </row>
    <row r="268" spans="1:62" s="3" customFormat="1" x14ac:dyDescent="0.2">
      <c r="A268" s="3" t="s">
        <v>11</v>
      </c>
      <c r="B268" s="3">
        <v>86.34</v>
      </c>
      <c r="C268" s="3" t="s">
        <v>140</v>
      </c>
      <c r="D268" s="3" t="s">
        <v>48</v>
      </c>
      <c r="E268" s="7">
        <v>0.92209942237395703</v>
      </c>
      <c r="F268" s="7">
        <v>1.51829903748502</v>
      </c>
      <c r="I268" s="7"/>
      <c r="J268" s="7">
        <v>0.30034633819013801</v>
      </c>
      <c r="K268" s="7"/>
      <c r="L268" s="7"/>
      <c r="M268" s="7"/>
      <c r="N268" s="7"/>
      <c r="O268" s="7"/>
      <c r="P268" s="7">
        <v>1.8864562734961501</v>
      </c>
      <c r="Q268" s="7">
        <v>0.123310566414148</v>
      </c>
      <c r="R268" s="7"/>
      <c r="S268" s="7"/>
      <c r="T268" s="7">
        <v>22.439165413379701</v>
      </c>
      <c r="U268" s="7">
        <v>0.97518078982830003</v>
      </c>
      <c r="V268" s="7"/>
      <c r="W268" s="7">
        <v>3.8413446396589301</v>
      </c>
      <c r="X268" s="7">
        <v>0.97919041290879305</v>
      </c>
      <c r="Y268" s="7"/>
      <c r="Z268" s="7"/>
      <c r="AA268" s="7"/>
      <c r="AB268" s="7">
        <v>0.20037819631397699</v>
      </c>
      <c r="AC268" s="7">
        <v>0</v>
      </c>
      <c r="AD268" s="7"/>
      <c r="AE268" s="7"/>
      <c r="AF268" s="7">
        <f t="shared" si="106"/>
        <v>30.74537263019014</v>
      </c>
      <c r="AG268" s="7">
        <f t="shared" si="107"/>
        <v>22.439165413379701</v>
      </c>
      <c r="AH268" s="7">
        <f t="shared" si="108"/>
        <v>1.1755589861422771</v>
      </c>
      <c r="AI268" s="7">
        <f t="shared" si="109"/>
        <v>3.2525219714463929</v>
      </c>
      <c r="AJ268" s="7"/>
      <c r="AK268" s="23"/>
      <c r="AL268" s="23">
        <f t="shared" si="110"/>
        <v>0.97688306400689273</v>
      </c>
      <c r="AM268" s="23"/>
      <c r="AN268" s="23"/>
      <c r="AO268" s="23"/>
      <c r="AP268" s="23"/>
      <c r="AQ268" s="23"/>
      <c r="AR268" s="23">
        <f t="shared" si="111"/>
        <v>6.1357404777191134</v>
      </c>
      <c r="AS268" s="23">
        <f t="shared" si="112"/>
        <v>0.40107032657351604</v>
      </c>
      <c r="AT268" s="23"/>
      <c r="AU268" s="23"/>
      <c r="AV268" s="23">
        <f t="shared" si="113"/>
        <v>72.983878527937463</v>
      </c>
      <c r="AW268" s="23">
        <f t="shared" si="114"/>
        <v>3.1717969450489929</v>
      </c>
      <c r="AX268" s="23"/>
      <c r="AY268" s="23">
        <f t="shared" si="115"/>
        <v>12.494057840388496</v>
      </c>
      <c r="AZ268" s="23">
        <f t="shared" si="116"/>
        <v>3.1848383322155152</v>
      </c>
      <c r="BA268" s="23"/>
      <c r="BB268" s="23"/>
      <c r="BC268" s="23"/>
      <c r="BD268" s="23">
        <f t="shared" si="117"/>
        <v>0.65173448611000873</v>
      </c>
      <c r="BE268" s="23"/>
      <c r="BF268" s="23"/>
      <c r="BG268" s="23"/>
      <c r="BH268" s="23">
        <f t="shared" si="118"/>
        <v>100</v>
      </c>
      <c r="BI268" s="23">
        <f t="shared" si="119"/>
        <v>72.983878527937463</v>
      </c>
      <c r="BJ268" s="23">
        <f t="shared" si="120"/>
        <v>3.8235314311590018</v>
      </c>
    </row>
    <row r="269" spans="1:62" s="3" customFormat="1" x14ac:dyDescent="0.2">
      <c r="A269" s="3" t="s">
        <v>11</v>
      </c>
      <c r="B269" s="3">
        <v>86.34</v>
      </c>
      <c r="C269" s="3" t="s">
        <v>140</v>
      </c>
      <c r="D269" s="3" t="s">
        <v>48</v>
      </c>
      <c r="E269" s="7">
        <v>1.8441988447479201</v>
      </c>
      <c r="F269" s="7">
        <v>3.0365980749700401</v>
      </c>
      <c r="G269" s="3" t="s">
        <v>198</v>
      </c>
      <c r="H269" s="3" t="s">
        <v>199</v>
      </c>
      <c r="I269" s="7"/>
      <c r="J269" s="7">
        <v>0.14234036207199099</v>
      </c>
      <c r="K269" s="7"/>
      <c r="L269" s="7"/>
      <c r="M269" s="7"/>
      <c r="N269" s="7"/>
      <c r="O269" s="7"/>
      <c r="P269" s="7">
        <v>3.6682847887277599</v>
      </c>
      <c r="Q269" s="7">
        <v>0.12877964181825499</v>
      </c>
      <c r="R269" s="7"/>
      <c r="S269" s="7"/>
      <c r="T269" s="7">
        <v>31.296026706695599</v>
      </c>
      <c r="U269" s="7">
        <v>1.3986260630190399</v>
      </c>
      <c r="V269" s="7"/>
      <c r="W269" s="7">
        <v>5.5604815483093297</v>
      </c>
      <c r="X269" s="7">
        <v>1.3774284161627299</v>
      </c>
      <c r="Y269" s="7"/>
      <c r="Z269" s="7"/>
      <c r="AA269" s="7"/>
      <c r="AB269" s="7">
        <v>0.38838733453303598</v>
      </c>
      <c r="AC269" s="7">
        <v>0</v>
      </c>
      <c r="AD269" s="7"/>
      <c r="AE269" s="7"/>
      <c r="AF269" s="7">
        <f t="shared" si="106"/>
        <v>43.960354861337734</v>
      </c>
      <c r="AG269" s="7">
        <f t="shared" si="107"/>
        <v>31.296026706695599</v>
      </c>
      <c r="AH269" s="7">
        <f t="shared" si="108"/>
        <v>1.7870133975520759</v>
      </c>
      <c r="AI269" s="7">
        <f t="shared" si="109"/>
        <v>2.2747769055874487</v>
      </c>
      <c r="AJ269" s="7"/>
      <c r="AK269" s="23"/>
      <c r="AL269" s="23">
        <f t="shared" si="110"/>
        <v>0.32379256837432074</v>
      </c>
      <c r="AM269" s="23"/>
      <c r="AN269" s="23"/>
      <c r="AO269" s="23"/>
      <c r="AP269" s="23"/>
      <c r="AQ269" s="23"/>
      <c r="AR269" s="23">
        <f t="shared" si="111"/>
        <v>8.3445295205156409</v>
      </c>
      <c r="AS269" s="23">
        <f t="shared" si="112"/>
        <v>0.29294495511799012</v>
      </c>
      <c r="AT269" s="23"/>
      <c r="AU269" s="23"/>
      <c r="AV269" s="23">
        <f t="shared" si="113"/>
        <v>71.191478789039166</v>
      </c>
      <c r="AW269" s="23">
        <f t="shared" si="114"/>
        <v>3.1815622677084074</v>
      </c>
      <c r="AX269" s="23"/>
      <c r="AY269" s="23">
        <f t="shared" si="115"/>
        <v>12.648855010039203</v>
      </c>
      <c r="AZ269" s="23">
        <f t="shared" si="116"/>
        <v>3.1333423501868753</v>
      </c>
      <c r="BA269" s="23"/>
      <c r="BB269" s="23"/>
      <c r="BC269" s="23"/>
      <c r="BD269" s="23">
        <f t="shared" si="117"/>
        <v>0.88349453901841679</v>
      </c>
      <c r="BE269" s="23"/>
      <c r="BF269" s="23"/>
      <c r="BG269" s="23"/>
      <c r="BH269" s="23">
        <f t="shared" si="118"/>
        <v>100.00000000000001</v>
      </c>
      <c r="BI269" s="23">
        <f t="shared" si="119"/>
        <v>71.191478789039166</v>
      </c>
      <c r="BJ269" s="23">
        <f t="shared" si="120"/>
        <v>4.0650568067268242</v>
      </c>
    </row>
    <row r="270" spans="1:62" s="3" customFormat="1" x14ac:dyDescent="0.2">
      <c r="A270" s="3" t="s">
        <v>11</v>
      </c>
      <c r="B270" s="3">
        <v>86.34</v>
      </c>
      <c r="C270" s="3" t="s">
        <v>140</v>
      </c>
      <c r="D270" s="3" t="s">
        <v>48</v>
      </c>
      <c r="E270" s="7">
        <v>0.92209942237395703</v>
      </c>
      <c r="F270" s="7">
        <v>1.51829903748502</v>
      </c>
      <c r="I270" s="7"/>
      <c r="J270" s="7">
        <v>0.31601956579834201</v>
      </c>
      <c r="K270" s="7"/>
      <c r="L270" s="7"/>
      <c r="M270" s="7"/>
      <c r="N270" s="7"/>
      <c r="O270" s="7"/>
      <c r="P270" s="7">
        <v>5.4899990558624303</v>
      </c>
      <c r="Q270" s="7">
        <v>0.21034784149378499</v>
      </c>
      <c r="R270" s="7"/>
      <c r="S270" s="7"/>
      <c r="T270" s="7">
        <v>26.712521910667402</v>
      </c>
      <c r="U270" s="7">
        <v>0.67375623621046499</v>
      </c>
      <c r="V270" s="7"/>
      <c r="W270" s="7">
        <v>1.2871072627604001</v>
      </c>
      <c r="X270" s="7"/>
      <c r="Y270" s="7"/>
      <c r="Z270" s="7"/>
      <c r="AA270" s="7"/>
      <c r="AB270" s="7">
        <v>0.22598197683692001</v>
      </c>
      <c r="AC270" s="7">
        <v>0</v>
      </c>
      <c r="AD270" s="7"/>
      <c r="AE270" s="7"/>
      <c r="AF270" s="7">
        <f t="shared" si="106"/>
        <v>34.915733849629746</v>
      </c>
      <c r="AG270" s="7">
        <f t="shared" si="107"/>
        <v>26.712521910667402</v>
      </c>
      <c r="AH270" s="7">
        <f t="shared" si="108"/>
        <v>0.89973821304738499</v>
      </c>
      <c r="AI270" s="7">
        <f t="shared" si="109"/>
        <v>2.8640383281264019</v>
      </c>
      <c r="AJ270" s="7"/>
      <c r="AK270" s="23"/>
      <c r="AL270" s="23">
        <f t="shared" si="110"/>
        <v>0.90509214888431488</v>
      </c>
      <c r="AM270" s="23"/>
      <c r="AN270" s="23"/>
      <c r="AO270" s="23"/>
      <c r="AP270" s="23"/>
      <c r="AQ270" s="23"/>
      <c r="AR270" s="23">
        <f t="shared" si="111"/>
        <v>15.723567717367759</v>
      </c>
      <c r="AS270" s="23">
        <f t="shared" si="112"/>
        <v>0.60244428027685737</v>
      </c>
      <c r="AT270" s="23"/>
      <c r="AU270" s="23"/>
      <c r="AV270" s="23">
        <f t="shared" si="113"/>
        <v>76.50568659306775</v>
      </c>
      <c r="AW270" s="23">
        <f t="shared" si="114"/>
        <v>1.9296636843209574</v>
      </c>
      <c r="AX270" s="23"/>
      <c r="AY270" s="23">
        <f t="shared" si="115"/>
        <v>3.6863245329556458</v>
      </c>
      <c r="AZ270" s="23"/>
      <c r="BA270" s="23"/>
      <c r="BB270" s="23"/>
      <c r="BC270" s="23"/>
      <c r="BD270" s="23">
        <f t="shared" si="117"/>
        <v>0.64722104312671169</v>
      </c>
      <c r="BE270" s="23"/>
      <c r="BF270" s="23"/>
      <c r="BG270" s="23"/>
      <c r="BH270" s="23">
        <f t="shared" si="118"/>
        <v>100</v>
      </c>
      <c r="BI270" s="23">
        <f t="shared" si="119"/>
        <v>76.50568659306775</v>
      </c>
      <c r="BJ270" s="23">
        <f t="shared" si="120"/>
        <v>2.5768847274476689</v>
      </c>
    </row>
    <row r="271" spans="1:62" s="3" customFormat="1" x14ac:dyDescent="0.2">
      <c r="A271" s="3" t="s">
        <v>11</v>
      </c>
      <c r="B271" s="3">
        <v>86.34</v>
      </c>
      <c r="C271" s="3" t="s">
        <v>140</v>
      </c>
      <c r="D271" s="3" t="s">
        <v>48</v>
      </c>
      <c r="E271" s="7">
        <v>0.46104971118697902</v>
      </c>
      <c r="F271" s="7">
        <v>0.96026008058960599</v>
      </c>
      <c r="I271" s="7"/>
      <c r="J271" s="7">
        <v>0.16164586413651699</v>
      </c>
      <c r="K271" s="7"/>
      <c r="L271" s="7"/>
      <c r="M271" s="7"/>
      <c r="N271" s="7"/>
      <c r="O271" s="7"/>
      <c r="P271" s="7">
        <v>6.5607704222202301</v>
      </c>
      <c r="Q271" s="7">
        <v>0.15185102820396401</v>
      </c>
      <c r="R271" s="7"/>
      <c r="S271" s="7"/>
      <c r="T271" s="7">
        <v>32.3299944400787</v>
      </c>
      <c r="U271" s="7">
        <v>1.27361072227359</v>
      </c>
      <c r="V271" s="7">
        <v>0.21061194129288199</v>
      </c>
      <c r="W271" s="7">
        <v>1.8004955723881699</v>
      </c>
      <c r="X271" s="7"/>
      <c r="Y271" s="7"/>
      <c r="Z271" s="7"/>
      <c r="AA271" s="7"/>
      <c r="AB271" s="7">
        <v>0.38742625620216098</v>
      </c>
      <c r="AC271" s="7">
        <v>0</v>
      </c>
      <c r="AD271" s="7"/>
      <c r="AE271" s="7"/>
      <c r="AF271" s="7">
        <f t="shared" si="106"/>
        <v>42.876406246796215</v>
      </c>
      <c r="AG271" s="7">
        <f t="shared" si="107"/>
        <v>32.3299944400787</v>
      </c>
      <c r="AH271" s="7">
        <f t="shared" si="108"/>
        <v>1.6610369784757508</v>
      </c>
      <c r="AI271" s="7">
        <f t="shared" si="109"/>
        <v>2.3322850199804734</v>
      </c>
      <c r="AJ271" s="7"/>
      <c r="AK271" s="23"/>
      <c r="AL271" s="23">
        <f t="shared" si="110"/>
        <v>0.37700422746739742</v>
      </c>
      <c r="AM271" s="23"/>
      <c r="AN271" s="23"/>
      <c r="AO271" s="23"/>
      <c r="AP271" s="23"/>
      <c r="AQ271" s="23"/>
      <c r="AR271" s="23">
        <f t="shared" si="111"/>
        <v>15.301586575275209</v>
      </c>
      <c r="AS271" s="23">
        <f t="shared" si="112"/>
        <v>0.35415987834873763</v>
      </c>
      <c r="AT271" s="23"/>
      <c r="AU271" s="23"/>
      <c r="AV271" s="23">
        <f t="shared" si="113"/>
        <v>75.402761728647548</v>
      </c>
      <c r="AW271" s="23">
        <f t="shared" si="114"/>
        <v>2.9704232088452049</v>
      </c>
      <c r="AX271" s="23">
        <f t="shared" si="121"/>
        <v>0.4912070757063956</v>
      </c>
      <c r="AY271" s="23">
        <f t="shared" si="115"/>
        <v>4.1992688520220964</v>
      </c>
      <c r="AZ271" s="23"/>
      <c r="BA271" s="23"/>
      <c r="BB271" s="23"/>
      <c r="BC271" s="23"/>
      <c r="BD271" s="23">
        <f t="shared" si="117"/>
        <v>0.90358845368741703</v>
      </c>
      <c r="BE271" s="23"/>
      <c r="BF271" s="23"/>
      <c r="BG271" s="23"/>
      <c r="BH271" s="23">
        <f t="shared" si="118"/>
        <v>100</v>
      </c>
      <c r="BI271" s="23">
        <f t="shared" si="119"/>
        <v>75.402761728647548</v>
      </c>
      <c r="BJ271" s="23">
        <f t="shared" si="120"/>
        <v>3.8740116625326215</v>
      </c>
    </row>
    <row r="272" spans="1:62" s="3" customFormat="1" x14ac:dyDescent="0.2">
      <c r="A272" s="3" t="s">
        <v>11</v>
      </c>
      <c r="B272" s="3">
        <v>86.34</v>
      </c>
      <c r="C272" s="3" t="s">
        <v>140</v>
      </c>
      <c r="D272" s="3" t="s">
        <v>48</v>
      </c>
      <c r="E272" s="7">
        <v>0.46104971118697902</v>
      </c>
      <c r="F272" s="7">
        <v>0.96026008058960599</v>
      </c>
      <c r="G272" s="3" t="s">
        <v>187</v>
      </c>
      <c r="H272" s="3" t="s">
        <v>188</v>
      </c>
      <c r="I272" s="7"/>
      <c r="J272" s="7">
        <v>0.345216947607696</v>
      </c>
      <c r="K272" s="7"/>
      <c r="L272" s="7"/>
      <c r="M272" s="7"/>
      <c r="N272" s="7"/>
      <c r="O272" s="7"/>
      <c r="P272" s="7">
        <v>2.3128913715481798</v>
      </c>
      <c r="Q272" s="7">
        <v>0.193064846098423</v>
      </c>
      <c r="R272" s="7"/>
      <c r="S272" s="7"/>
      <c r="T272" s="7">
        <v>17.953734099864999</v>
      </c>
      <c r="U272" s="7">
        <v>0.62032476998865604</v>
      </c>
      <c r="V272" s="7">
        <v>0.25172657333314402</v>
      </c>
      <c r="W272" s="7">
        <v>1.19616575539112</v>
      </c>
      <c r="X272" s="7"/>
      <c r="Y272" s="7"/>
      <c r="Z272" s="7"/>
      <c r="AA272" s="7"/>
      <c r="AB272" s="7">
        <v>0</v>
      </c>
      <c r="AC272" s="7">
        <v>0</v>
      </c>
      <c r="AD272" s="7"/>
      <c r="AE272" s="7"/>
      <c r="AF272" s="7">
        <f t="shared" si="106"/>
        <v>22.873124363832218</v>
      </c>
      <c r="AG272" s="7">
        <f t="shared" si="107"/>
        <v>17.953734099864999</v>
      </c>
      <c r="AH272" s="7">
        <f t="shared" si="108"/>
        <v>0.62032476998865604</v>
      </c>
      <c r="AI272" s="7">
        <f t="shared" si="109"/>
        <v>4.3719431770380917</v>
      </c>
      <c r="AJ272" s="7"/>
      <c r="AK272" s="23"/>
      <c r="AL272" s="23">
        <f t="shared" si="110"/>
        <v>1.5092688786913828</v>
      </c>
      <c r="AM272" s="23"/>
      <c r="AN272" s="23"/>
      <c r="AO272" s="23"/>
      <c r="AP272" s="23"/>
      <c r="AQ272" s="23"/>
      <c r="AR272" s="23">
        <f t="shared" si="111"/>
        <v>10.111829651070339</v>
      </c>
      <c r="AS272" s="23">
        <f t="shared" si="112"/>
        <v>0.84406853662590964</v>
      </c>
      <c r="AT272" s="23"/>
      <c r="AU272" s="23"/>
      <c r="AV272" s="23">
        <f t="shared" si="113"/>
        <v>78.492705300260909</v>
      </c>
      <c r="AW272" s="23">
        <f t="shared" si="114"/>
        <v>2.7120246456996284</v>
      </c>
      <c r="AX272" s="23">
        <f t="shared" si="121"/>
        <v>1.1005342747630178</v>
      </c>
      <c r="AY272" s="23">
        <f t="shared" si="115"/>
        <v>5.2295687128888222</v>
      </c>
      <c r="AZ272" s="23"/>
      <c r="BA272" s="23"/>
      <c r="BB272" s="23"/>
      <c r="BC272" s="23"/>
      <c r="BD272" s="23">
        <f t="shared" si="117"/>
        <v>0</v>
      </c>
      <c r="BE272" s="23"/>
      <c r="BF272" s="23"/>
      <c r="BG272" s="23"/>
      <c r="BH272" s="23">
        <f t="shared" si="118"/>
        <v>100.00000000000001</v>
      </c>
      <c r="BI272" s="23">
        <f t="shared" si="119"/>
        <v>78.492705300260909</v>
      </c>
      <c r="BJ272" s="23">
        <f t="shared" si="120"/>
        <v>2.7120246456996284</v>
      </c>
    </row>
    <row r="273" spans="1:62" s="3" customFormat="1" x14ac:dyDescent="0.2">
      <c r="A273" s="3" t="s">
        <v>11</v>
      </c>
      <c r="B273" s="3">
        <v>86.34</v>
      </c>
      <c r="C273" s="3" t="s">
        <v>140</v>
      </c>
      <c r="D273" s="3" t="s">
        <v>48</v>
      </c>
      <c r="E273" s="7">
        <v>0.46104971118697902</v>
      </c>
      <c r="F273" s="7">
        <v>0.96026008058960599</v>
      </c>
      <c r="G273" s="3" t="s">
        <v>198</v>
      </c>
      <c r="H273" s="3" t="s">
        <v>199</v>
      </c>
      <c r="I273" s="7"/>
      <c r="J273" s="7">
        <v>0.125906360335648</v>
      </c>
      <c r="K273" s="7"/>
      <c r="L273" s="7"/>
      <c r="M273" s="7"/>
      <c r="N273" s="7"/>
      <c r="O273" s="7"/>
      <c r="P273" s="7">
        <v>3.60119417309761</v>
      </c>
      <c r="Q273" s="7">
        <v>0.131449371110648</v>
      </c>
      <c r="R273" s="7"/>
      <c r="S273" s="7"/>
      <c r="T273" s="7">
        <v>29.605934023857099</v>
      </c>
      <c r="U273" s="7">
        <v>0.88197644799947705</v>
      </c>
      <c r="V273" s="7"/>
      <c r="W273" s="7">
        <v>5.2584625780582401</v>
      </c>
      <c r="X273" s="7">
        <v>1.35235628113151</v>
      </c>
      <c r="Y273" s="7"/>
      <c r="Z273" s="7"/>
      <c r="AA273" s="7"/>
      <c r="AB273" s="7">
        <v>0.34779908601194598</v>
      </c>
      <c r="AC273" s="7">
        <v>0</v>
      </c>
      <c r="AD273" s="7"/>
      <c r="AE273" s="7"/>
      <c r="AF273" s="7">
        <f t="shared" si="106"/>
        <v>41.305078321602181</v>
      </c>
      <c r="AG273" s="7">
        <f t="shared" si="107"/>
        <v>29.605934023857099</v>
      </c>
      <c r="AH273" s="7">
        <f t="shared" si="108"/>
        <v>1.2297755340114231</v>
      </c>
      <c r="AI273" s="7">
        <f t="shared" si="109"/>
        <v>2.421009814371927</v>
      </c>
      <c r="AJ273" s="7"/>
      <c r="AK273" s="23"/>
      <c r="AL273" s="23">
        <f t="shared" si="110"/>
        <v>0.30482053406445214</v>
      </c>
      <c r="AM273" s="23"/>
      <c r="AN273" s="23"/>
      <c r="AO273" s="23"/>
      <c r="AP273" s="23"/>
      <c r="AQ273" s="23"/>
      <c r="AR273" s="23">
        <f t="shared" si="111"/>
        <v>8.7185264365283093</v>
      </c>
      <c r="AS273" s="23">
        <f t="shared" si="112"/>
        <v>0.31824021755189646</v>
      </c>
      <c r="AT273" s="23"/>
      <c r="AU273" s="23"/>
      <c r="AV273" s="23">
        <f t="shared" si="113"/>
        <v>71.676256835405795</v>
      </c>
      <c r="AW273" s="23">
        <f t="shared" si="114"/>
        <v>2.1352736366516254</v>
      </c>
      <c r="AX273" s="23"/>
      <c r="AY273" s="23">
        <f t="shared" si="115"/>
        <v>12.730789509986504</v>
      </c>
      <c r="AZ273" s="23">
        <f t="shared" si="116"/>
        <v>3.2740678291469063</v>
      </c>
      <c r="BA273" s="23"/>
      <c r="BB273" s="23"/>
      <c r="BC273" s="23"/>
      <c r="BD273" s="23">
        <f t="shared" si="117"/>
        <v>0.84202500066450725</v>
      </c>
      <c r="BE273" s="23"/>
      <c r="BF273" s="23"/>
      <c r="BG273" s="23"/>
      <c r="BH273" s="23">
        <f t="shared" si="118"/>
        <v>100</v>
      </c>
      <c r="BI273" s="23">
        <f t="shared" si="119"/>
        <v>71.676256835405795</v>
      </c>
      <c r="BJ273" s="23">
        <f t="shared" si="120"/>
        <v>2.977298637316133</v>
      </c>
    </row>
    <row r="274" spans="1:62" s="3" customFormat="1" x14ac:dyDescent="0.2">
      <c r="A274" s="3" t="s">
        <v>11</v>
      </c>
      <c r="B274" s="3">
        <v>86.34</v>
      </c>
      <c r="C274" s="3" t="s">
        <v>140</v>
      </c>
      <c r="D274" s="3" t="s">
        <v>48</v>
      </c>
      <c r="E274" s="7">
        <v>0.46104971118697902</v>
      </c>
      <c r="F274" s="7">
        <v>0.96026008058960599</v>
      </c>
      <c r="G274" s="3" t="s">
        <v>187</v>
      </c>
      <c r="H274" s="3" t="s">
        <v>188</v>
      </c>
      <c r="I274" s="7"/>
      <c r="J274" s="7">
        <v>0.13450881233438799</v>
      </c>
      <c r="K274" s="7"/>
      <c r="L274" s="7"/>
      <c r="M274" s="7"/>
      <c r="N274" s="7"/>
      <c r="O274" s="7"/>
      <c r="P274" s="7">
        <v>6.5363734960556004</v>
      </c>
      <c r="Q274" s="7">
        <v>0.170557561796159</v>
      </c>
      <c r="R274" s="7"/>
      <c r="S274" s="7"/>
      <c r="T274" s="7">
        <v>32.5117558240891</v>
      </c>
      <c r="U274" s="7">
        <v>1.0650325566530201</v>
      </c>
      <c r="V274" s="7">
        <v>0.50699664279818502</v>
      </c>
      <c r="W274" s="7">
        <v>1.52907064184546</v>
      </c>
      <c r="X274" s="7"/>
      <c r="Y274" s="7"/>
      <c r="Z274" s="7"/>
      <c r="AA274" s="7"/>
      <c r="AB274" s="7">
        <v>0.35874361637979701</v>
      </c>
      <c r="AC274" s="7">
        <v>0</v>
      </c>
      <c r="AD274" s="7"/>
      <c r="AE274" s="7"/>
      <c r="AF274" s="7">
        <f t="shared" si="106"/>
        <v>42.813039151951706</v>
      </c>
      <c r="AG274" s="7">
        <f t="shared" si="107"/>
        <v>32.5117558240891</v>
      </c>
      <c r="AH274" s="7">
        <f t="shared" si="108"/>
        <v>1.4237761730328171</v>
      </c>
      <c r="AI274" s="7">
        <f t="shared" si="109"/>
        <v>2.3357370086501166</v>
      </c>
      <c r="AJ274" s="7"/>
      <c r="AK274" s="23"/>
      <c r="AL274" s="23">
        <f t="shared" si="110"/>
        <v>0.31417721095900331</v>
      </c>
      <c r="AM274" s="23"/>
      <c r="AN274" s="23"/>
      <c r="AO274" s="23"/>
      <c r="AP274" s="23"/>
      <c r="AQ274" s="23"/>
      <c r="AR274" s="23">
        <f t="shared" si="111"/>
        <v>15.267249477096813</v>
      </c>
      <c r="AS274" s="23">
        <f t="shared" si="112"/>
        <v>0.39837760919241783</v>
      </c>
      <c r="AT274" s="23"/>
      <c r="AU274" s="23"/>
      <c r="AV274" s="23">
        <f t="shared" si="113"/>
        <v>75.938911294520878</v>
      </c>
      <c r="AW274" s="23">
        <f t="shared" si="114"/>
        <v>2.4876359579917109</v>
      </c>
      <c r="AX274" s="23">
        <f t="shared" si="121"/>
        <v>1.1842108218450844</v>
      </c>
      <c r="AY274" s="23">
        <f t="shared" si="115"/>
        <v>3.5715068869988285</v>
      </c>
      <c r="AZ274" s="23"/>
      <c r="BA274" s="23"/>
      <c r="BB274" s="23"/>
      <c r="BC274" s="23"/>
      <c r="BD274" s="23">
        <f t="shared" si="117"/>
        <v>0.83793074139527202</v>
      </c>
      <c r="BE274" s="23"/>
      <c r="BF274" s="23"/>
      <c r="BG274" s="23"/>
      <c r="BH274" s="23">
        <f t="shared" si="118"/>
        <v>100</v>
      </c>
      <c r="BI274" s="23">
        <f t="shared" si="119"/>
        <v>75.938911294520878</v>
      </c>
      <c r="BJ274" s="23">
        <f t="shared" si="120"/>
        <v>3.3255666993869832</v>
      </c>
    </row>
    <row r="275" spans="1:62" s="3" customFormat="1" x14ac:dyDescent="0.2">
      <c r="A275" s="3" t="s">
        <v>11</v>
      </c>
      <c r="B275" s="3">
        <v>86.34</v>
      </c>
      <c r="C275" s="3" t="s">
        <v>140</v>
      </c>
      <c r="D275" s="3" t="s">
        <v>48</v>
      </c>
      <c r="E275" s="7">
        <v>0.46104971118697902</v>
      </c>
      <c r="F275" s="7">
        <v>0.96026008058960599</v>
      </c>
      <c r="G275" s="3" t="s">
        <v>187</v>
      </c>
      <c r="H275" s="3" t="s">
        <v>188</v>
      </c>
      <c r="I275" s="7"/>
      <c r="J275" s="7">
        <v>0.146681303158402</v>
      </c>
      <c r="K275" s="7"/>
      <c r="L275" s="7"/>
      <c r="M275" s="7"/>
      <c r="N275" s="7"/>
      <c r="O275" s="7"/>
      <c r="P275" s="7">
        <v>6.5645150840282396</v>
      </c>
      <c r="Q275" s="7">
        <v>0.15682663070038</v>
      </c>
      <c r="R275" s="7"/>
      <c r="S275" s="7"/>
      <c r="T275" s="7">
        <v>32.322326302528403</v>
      </c>
      <c r="U275" s="7">
        <v>0.72961226105690002</v>
      </c>
      <c r="V275" s="7">
        <v>0.17033731564879401</v>
      </c>
      <c r="W275" s="7">
        <v>1.7472036182880399</v>
      </c>
      <c r="X275" s="7">
        <v>7.5388653203844996E-2</v>
      </c>
      <c r="Y275" s="7"/>
      <c r="Z275" s="7"/>
      <c r="AA275" s="7"/>
      <c r="AB275" s="7">
        <v>0.266298558562994</v>
      </c>
      <c r="AC275" s="7">
        <v>0</v>
      </c>
      <c r="AD275" s="7"/>
      <c r="AE275" s="7"/>
      <c r="AF275" s="7">
        <f t="shared" si="106"/>
        <v>42.179189727175995</v>
      </c>
      <c r="AG275" s="7">
        <f t="shared" si="107"/>
        <v>32.322326302528403</v>
      </c>
      <c r="AH275" s="7">
        <f t="shared" si="108"/>
        <v>0.99591081961989403</v>
      </c>
      <c r="AI275" s="7">
        <f t="shared" si="109"/>
        <v>2.3708373879825895</v>
      </c>
      <c r="AJ275" s="7"/>
      <c r="AK275" s="23"/>
      <c r="AL275" s="23">
        <f t="shared" si="110"/>
        <v>0.34775751764594814</v>
      </c>
      <c r="AM275" s="23"/>
      <c r="AN275" s="23"/>
      <c r="AO275" s="23"/>
      <c r="AP275" s="23"/>
      <c r="AQ275" s="23"/>
      <c r="AR275" s="23">
        <f t="shared" si="111"/>
        <v>15.56339779518982</v>
      </c>
      <c r="AS275" s="23">
        <f t="shared" si="112"/>
        <v>0.37181043949579912</v>
      </c>
      <c r="AT275" s="23"/>
      <c r="AU275" s="23"/>
      <c r="AV275" s="23">
        <f t="shared" si="113"/>
        <v>76.630979664607381</v>
      </c>
      <c r="AW275" s="23">
        <f t="shared" si="114"/>
        <v>1.729792027244212</v>
      </c>
      <c r="AX275" s="23">
        <f t="shared" si="121"/>
        <v>0.40384207650875265</v>
      </c>
      <c r="AY275" s="23">
        <f t="shared" si="115"/>
        <v>4.1423356626557455</v>
      </c>
      <c r="AZ275" s="23">
        <f t="shared" si="116"/>
        <v>0.17873423764532914</v>
      </c>
      <c r="BA275" s="23"/>
      <c r="BB275" s="23"/>
      <c r="BC275" s="23"/>
      <c r="BD275" s="23">
        <f t="shared" si="117"/>
        <v>0.6313505790070173</v>
      </c>
      <c r="BE275" s="23"/>
      <c r="BF275" s="23"/>
      <c r="BG275" s="23"/>
      <c r="BH275" s="23">
        <f t="shared" si="118"/>
        <v>100</v>
      </c>
      <c r="BI275" s="23">
        <f t="shared" si="119"/>
        <v>76.630979664607381</v>
      </c>
      <c r="BJ275" s="23">
        <f t="shared" si="120"/>
        <v>2.3611426062512293</v>
      </c>
    </row>
    <row r="276" spans="1:62" s="3" customFormat="1" x14ac:dyDescent="0.2">
      <c r="A276" s="3" t="s">
        <v>11</v>
      </c>
      <c r="B276" s="3">
        <v>86.34</v>
      </c>
      <c r="C276" s="3" t="s">
        <v>140</v>
      </c>
      <c r="D276" s="3" t="s">
        <v>48</v>
      </c>
      <c r="E276" s="7">
        <v>0.92209942237395703</v>
      </c>
      <c r="F276" s="7">
        <v>1.92052016117921</v>
      </c>
      <c r="G276" s="3" t="s">
        <v>198</v>
      </c>
      <c r="H276" s="3" t="s">
        <v>199</v>
      </c>
      <c r="I276" s="7"/>
      <c r="J276" s="7">
        <v>0.122065527830273</v>
      </c>
      <c r="K276" s="7"/>
      <c r="L276" s="7"/>
      <c r="M276" s="7"/>
      <c r="N276" s="7"/>
      <c r="O276" s="7"/>
      <c r="P276" s="7">
        <v>3.5706575959920901</v>
      </c>
      <c r="Q276" s="7">
        <v>9.6971512539312202E-2</v>
      </c>
      <c r="R276" s="7"/>
      <c r="S276" s="7"/>
      <c r="T276" s="7">
        <v>30.923199653625499</v>
      </c>
      <c r="U276" s="7">
        <v>1.41196772456169</v>
      </c>
      <c r="V276" s="7"/>
      <c r="W276" s="7">
        <v>5.537324026227</v>
      </c>
      <c r="X276" s="7">
        <v>1.1220627464354</v>
      </c>
      <c r="Y276" s="7"/>
      <c r="Z276" s="7"/>
      <c r="AA276" s="7"/>
      <c r="AB276" s="7">
        <v>0.34894230775535101</v>
      </c>
      <c r="AC276" s="7">
        <v>0</v>
      </c>
      <c r="AD276" s="7"/>
      <c r="AE276" s="7"/>
      <c r="AF276" s="7">
        <f t="shared" si="106"/>
        <v>43.133191094966612</v>
      </c>
      <c r="AG276" s="7">
        <f t="shared" si="107"/>
        <v>30.923199653625499</v>
      </c>
      <c r="AH276" s="7">
        <f t="shared" si="108"/>
        <v>1.760910032317041</v>
      </c>
      <c r="AI276" s="7">
        <f t="shared" si="109"/>
        <v>2.3184002264017374</v>
      </c>
      <c r="AJ276" s="7"/>
      <c r="AK276" s="23"/>
      <c r="AL276" s="23">
        <f t="shared" si="110"/>
        <v>0.28299674735755248</v>
      </c>
      <c r="AM276" s="23"/>
      <c r="AN276" s="23"/>
      <c r="AO276" s="23"/>
      <c r="AP276" s="23"/>
      <c r="AQ276" s="23"/>
      <c r="AR276" s="23">
        <f t="shared" si="111"/>
        <v>8.2782133789511452</v>
      </c>
      <c r="AS276" s="23">
        <f t="shared" si="112"/>
        <v>0.22481877662566033</v>
      </c>
      <c r="AT276" s="23"/>
      <c r="AU276" s="23"/>
      <c r="AV276" s="23">
        <f t="shared" si="113"/>
        <v>71.692353078031488</v>
      </c>
      <c r="AW276" s="23">
        <f t="shared" si="114"/>
        <v>3.2735062922957678</v>
      </c>
      <c r="AX276" s="23"/>
      <c r="AY276" s="23">
        <f t="shared" si="115"/>
        <v>12.837733276064457</v>
      </c>
      <c r="AZ276" s="23">
        <f t="shared" si="116"/>
        <v>2.6013905253727869</v>
      </c>
      <c r="BA276" s="23"/>
      <c r="BB276" s="23"/>
      <c r="BC276" s="23"/>
      <c r="BD276" s="23">
        <f t="shared" si="117"/>
        <v>0.80898792530115049</v>
      </c>
      <c r="BE276" s="23"/>
      <c r="BF276" s="23"/>
      <c r="BG276" s="23"/>
      <c r="BH276" s="23">
        <f t="shared" si="118"/>
        <v>100</v>
      </c>
      <c r="BI276" s="23">
        <f t="shared" si="119"/>
        <v>71.692353078031488</v>
      </c>
      <c r="BJ276" s="23">
        <f t="shared" si="120"/>
        <v>4.0824942175969188</v>
      </c>
    </row>
    <row r="277" spans="1:62" s="3" customFormat="1" x14ac:dyDescent="0.2">
      <c r="A277" s="3" t="s">
        <v>11</v>
      </c>
      <c r="B277" s="3">
        <v>86.34</v>
      </c>
      <c r="C277" s="3" t="s">
        <v>140</v>
      </c>
      <c r="D277" s="3" t="s">
        <v>48</v>
      </c>
      <c r="E277" s="7">
        <v>0.92209942237395703</v>
      </c>
      <c r="F277" s="7">
        <v>1.92052016117921</v>
      </c>
      <c r="G277" s="3" t="s">
        <v>198</v>
      </c>
      <c r="H277" s="3" t="s">
        <v>199</v>
      </c>
      <c r="I277" s="7"/>
      <c r="J277" s="7">
        <v>0.117564352694899</v>
      </c>
      <c r="K277" s="7"/>
      <c r="L277" s="7"/>
      <c r="M277" s="7"/>
      <c r="N277" s="7"/>
      <c r="O277" s="7"/>
      <c r="P277" s="7">
        <v>3.6081660538911802</v>
      </c>
      <c r="Q277" s="7">
        <v>0.10854512220248599</v>
      </c>
      <c r="R277" s="7"/>
      <c r="S277" s="7"/>
      <c r="T277" s="7">
        <v>30.337381362915</v>
      </c>
      <c r="U277" s="7">
        <v>0.99062146618962299</v>
      </c>
      <c r="V277" s="7"/>
      <c r="W277" s="7">
        <v>4.9595538526773497</v>
      </c>
      <c r="X277" s="7">
        <v>1.6661150380969001</v>
      </c>
      <c r="Y277" s="7"/>
      <c r="Z277" s="7"/>
      <c r="AA277" s="7"/>
      <c r="AB277" s="7">
        <v>0.33740622457116798</v>
      </c>
      <c r="AC277" s="7">
        <v>0</v>
      </c>
      <c r="AD277" s="7"/>
      <c r="AE277" s="7"/>
      <c r="AF277" s="7">
        <f t="shared" si="106"/>
        <v>42.125353473238604</v>
      </c>
      <c r="AG277" s="7">
        <f t="shared" si="107"/>
        <v>30.337381362915</v>
      </c>
      <c r="AH277" s="7">
        <f t="shared" si="108"/>
        <v>1.3280276907607909</v>
      </c>
      <c r="AI277" s="7">
        <f t="shared" si="109"/>
        <v>2.3738673211021957</v>
      </c>
      <c r="AJ277" s="7"/>
      <c r="AK277" s="23"/>
      <c r="AL277" s="23">
        <f t="shared" si="110"/>
        <v>0.2790821749889536</v>
      </c>
      <c r="AM277" s="23"/>
      <c r="AN277" s="23"/>
      <c r="AO277" s="23"/>
      <c r="AP277" s="23"/>
      <c r="AQ277" s="23"/>
      <c r="AR277" s="23">
        <f t="shared" si="111"/>
        <v>8.5653074844425365</v>
      </c>
      <c r="AS277" s="23">
        <f t="shared" si="112"/>
        <v>0.25767171846152587</v>
      </c>
      <c r="AT277" s="23"/>
      <c r="AU277" s="23"/>
      <c r="AV277" s="23">
        <f t="shared" si="113"/>
        <v>72.016918225238712</v>
      </c>
      <c r="AW277" s="23">
        <f t="shared" si="114"/>
        <v>2.3516039261698896</v>
      </c>
      <c r="AX277" s="23"/>
      <c r="AY277" s="23">
        <f t="shared" si="115"/>
        <v>11.773322818117254</v>
      </c>
      <c r="AZ277" s="23">
        <f t="shared" si="116"/>
        <v>3.9551360421351709</v>
      </c>
      <c r="BA277" s="23"/>
      <c r="BB277" s="23"/>
      <c r="BC277" s="23"/>
      <c r="BD277" s="23">
        <f t="shared" si="117"/>
        <v>0.80095761044596436</v>
      </c>
      <c r="BE277" s="23"/>
      <c r="BF277" s="23"/>
      <c r="BG277" s="23"/>
      <c r="BH277" s="23">
        <f t="shared" si="118"/>
        <v>100</v>
      </c>
      <c r="BI277" s="23">
        <f t="shared" si="119"/>
        <v>72.016918225238712</v>
      </c>
      <c r="BJ277" s="23">
        <f t="shared" si="120"/>
        <v>3.1525615366158539</v>
      </c>
    </row>
    <row r="278" spans="1:62" s="3" customFormat="1" x14ac:dyDescent="0.2">
      <c r="A278" s="3" t="s">
        <v>11</v>
      </c>
      <c r="B278" s="3">
        <v>86.34</v>
      </c>
      <c r="C278" s="3" t="s">
        <v>140</v>
      </c>
      <c r="D278" s="3" t="s">
        <v>48</v>
      </c>
      <c r="E278" s="7">
        <v>0.46104971118697902</v>
      </c>
      <c r="F278" s="7">
        <v>0.96026008058960599</v>
      </c>
      <c r="G278" s="3" t="s">
        <v>153</v>
      </c>
      <c r="H278" s="3" t="s">
        <v>154</v>
      </c>
      <c r="I278" s="7"/>
      <c r="J278" s="7">
        <v>0.13326770858839199</v>
      </c>
      <c r="K278" s="7"/>
      <c r="L278" s="7"/>
      <c r="M278" s="7"/>
      <c r="N278" s="7"/>
      <c r="O278" s="7">
        <v>0.11444512056186799</v>
      </c>
      <c r="P278" s="7">
        <v>8.4259085357189196</v>
      </c>
      <c r="Q278" s="7">
        <v>0.19849203526973699</v>
      </c>
      <c r="R278" s="7"/>
      <c r="S278" s="7"/>
      <c r="T278" s="7">
        <v>30.189293622970599</v>
      </c>
      <c r="U278" s="7">
        <v>0.90715913102030798</v>
      </c>
      <c r="V278" s="7"/>
      <c r="W278" s="7"/>
      <c r="X278" s="7"/>
      <c r="Y278" s="7"/>
      <c r="Z278" s="7"/>
      <c r="AA278" s="7"/>
      <c r="AB278" s="7">
        <v>0.42141983285546297</v>
      </c>
      <c r="AC278" s="7">
        <v>1.0283665731549301</v>
      </c>
      <c r="AD278" s="7"/>
      <c r="AE278" s="7"/>
      <c r="AF278" s="7">
        <f t="shared" si="106"/>
        <v>41.418352560140221</v>
      </c>
      <c r="AG278" s="7">
        <f t="shared" si="107"/>
        <v>30.189293622970599</v>
      </c>
      <c r="AH278" s="7">
        <f t="shared" si="108"/>
        <v>1.328578963875771</v>
      </c>
      <c r="AI278" s="7">
        <f t="shared" si="109"/>
        <v>2.4143886422039151</v>
      </c>
      <c r="AJ278" s="7"/>
      <c r="AK278" s="23"/>
      <c r="AL278" s="23">
        <f t="shared" si="110"/>
        <v>0.32176004198835478</v>
      </c>
      <c r="AM278" s="23"/>
      <c r="AN278" s="23"/>
      <c r="AO278" s="23"/>
      <c r="AP278" s="23"/>
      <c r="AQ278" s="23">
        <f t="shared" ref="AQ278:AQ307" si="122">O278*AI278</f>
        <v>0.27631499924023184</v>
      </c>
      <c r="AR278" s="23">
        <f t="shared" si="111"/>
        <v>20.343417868888782</v>
      </c>
      <c r="AS278" s="23">
        <f t="shared" si="112"/>
        <v>0.47923691552319192</v>
      </c>
      <c r="AT278" s="23"/>
      <c r="AU278" s="23"/>
      <c r="AV278" s="23">
        <f t="shared" si="113"/>
        <v>72.888687639459292</v>
      </c>
      <c r="AW278" s="23">
        <f t="shared" si="114"/>
        <v>2.1902347026070048</v>
      </c>
      <c r="AX278" s="23"/>
      <c r="AY278" s="23">
        <f t="shared" si="115"/>
        <v>0</v>
      </c>
      <c r="AZ278" s="23"/>
      <c r="BA278" s="23"/>
      <c r="BB278" s="23"/>
      <c r="BC278" s="23"/>
      <c r="BD278" s="23">
        <f t="shared" si="117"/>
        <v>1.0174712580457022</v>
      </c>
      <c r="BE278" s="23">
        <f t="shared" ref="BE278:BE309" si="123">AC278*AI278</f>
        <v>2.4828765742474248</v>
      </c>
      <c r="BF278" s="23"/>
      <c r="BG278" s="23"/>
      <c r="BH278" s="23">
        <f t="shared" si="118"/>
        <v>100</v>
      </c>
      <c r="BI278" s="23">
        <f t="shared" si="119"/>
        <v>72.888687639459292</v>
      </c>
      <c r="BJ278" s="23">
        <f t="shared" si="120"/>
        <v>3.2077059606527074</v>
      </c>
    </row>
    <row r="279" spans="1:62" s="3" customFormat="1" x14ac:dyDescent="0.2">
      <c r="A279" s="3" t="s">
        <v>11</v>
      </c>
      <c r="B279" s="3">
        <v>86.34</v>
      </c>
      <c r="C279" s="3" t="s">
        <v>140</v>
      </c>
      <c r="D279" s="3" t="s">
        <v>48</v>
      </c>
      <c r="E279" s="7">
        <v>0.46104971118697902</v>
      </c>
      <c r="F279" s="7">
        <v>0.96026008058960599</v>
      </c>
      <c r="G279" s="3" t="s">
        <v>153</v>
      </c>
      <c r="H279" s="3" t="s">
        <v>154</v>
      </c>
      <c r="I279" s="7"/>
      <c r="J279" s="7">
        <v>0.15490036457777001</v>
      </c>
      <c r="K279" s="7"/>
      <c r="L279" s="7"/>
      <c r="M279" s="7"/>
      <c r="N279" s="7"/>
      <c r="O279" s="7"/>
      <c r="P279" s="7">
        <v>8.2856126129627192</v>
      </c>
      <c r="Q279" s="7">
        <v>0.175785773899406</v>
      </c>
      <c r="R279" s="7"/>
      <c r="S279" s="7"/>
      <c r="T279" s="7">
        <v>29.4632166624069</v>
      </c>
      <c r="U279" s="7">
        <v>1.5328170731663699</v>
      </c>
      <c r="V279" s="7"/>
      <c r="W279" s="7">
        <v>0.17106914892792699</v>
      </c>
      <c r="X279" s="7"/>
      <c r="Y279" s="7"/>
      <c r="Z279" s="7"/>
      <c r="AA279" s="7"/>
      <c r="AB279" s="7">
        <v>0.53342068567872003</v>
      </c>
      <c r="AC279" s="7">
        <v>1.7968773841857899</v>
      </c>
      <c r="AD279" s="7"/>
      <c r="AE279" s="7"/>
      <c r="AF279" s="7">
        <f t="shared" si="106"/>
        <v>42.113699705805601</v>
      </c>
      <c r="AG279" s="7">
        <f t="shared" si="107"/>
        <v>29.4632166624069</v>
      </c>
      <c r="AH279" s="7">
        <f t="shared" si="108"/>
        <v>2.06623775884509</v>
      </c>
      <c r="AI279" s="7">
        <f t="shared" si="109"/>
        <v>2.3745242213002355</v>
      </c>
      <c r="AJ279" s="7"/>
      <c r="AK279" s="23"/>
      <c r="AL279" s="23">
        <f t="shared" si="110"/>
        <v>0.3678146675781519</v>
      </c>
      <c r="AM279" s="23"/>
      <c r="AN279" s="23"/>
      <c r="AO279" s="23"/>
      <c r="AP279" s="23"/>
      <c r="AQ279" s="23"/>
      <c r="AR279" s="23">
        <f t="shared" si="111"/>
        <v>19.674387837790711</v>
      </c>
      <c r="AS279" s="23">
        <f t="shared" si="112"/>
        <v>0.41740757788414629</v>
      </c>
      <c r="AT279" s="23"/>
      <c r="AU279" s="23"/>
      <c r="AV279" s="23">
        <f t="shared" si="113"/>
        <v>69.961121602301873</v>
      </c>
      <c r="AW279" s="23">
        <f t="shared" si="114"/>
        <v>3.6397112670560809</v>
      </c>
      <c r="AX279" s="23"/>
      <c r="AY279" s="23">
        <f t="shared" si="115"/>
        <v>0.40620783764657986</v>
      </c>
      <c r="AZ279" s="23"/>
      <c r="BA279" s="23"/>
      <c r="BB279" s="23"/>
      <c r="BC279" s="23"/>
      <c r="BD279" s="23">
        <f t="shared" si="117"/>
        <v>1.2666203382867003</v>
      </c>
      <c r="BE279" s="23">
        <f t="shared" si="123"/>
        <v>4.2667288714557667</v>
      </c>
      <c r="BF279" s="23"/>
      <c r="BG279" s="23"/>
      <c r="BH279" s="23">
        <f t="shared" si="118"/>
        <v>100</v>
      </c>
      <c r="BI279" s="23">
        <f t="shared" si="119"/>
        <v>69.961121602301873</v>
      </c>
      <c r="BJ279" s="23">
        <f t="shared" si="120"/>
        <v>4.906331605342781</v>
      </c>
    </row>
    <row r="280" spans="1:62" s="3" customFormat="1" x14ac:dyDescent="0.2">
      <c r="A280" s="3" t="s">
        <v>11</v>
      </c>
      <c r="B280" s="3">
        <v>86.34</v>
      </c>
      <c r="C280" s="3" t="s">
        <v>140</v>
      </c>
      <c r="D280" s="3" t="s">
        <v>48</v>
      </c>
      <c r="E280" s="7">
        <v>0.46104971118697902</v>
      </c>
      <c r="F280" s="7">
        <v>0.96026008058960599</v>
      </c>
      <c r="I280" s="7"/>
      <c r="J280" s="7">
        <v>0.144890742376447</v>
      </c>
      <c r="K280" s="7"/>
      <c r="L280" s="7"/>
      <c r="M280" s="7"/>
      <c r="N280" s="7"/>
      <c r="O280" s="7"/>
      <c r="P280" s="7">
        <v>7.4713885784149197</v>
      </c>
      <c r="Q280" s="7">
        <v>0.13149160658940701</v>
      </c>
      <c r="R280" s="7"/>
      <c r="S280" s="7"/>
      <c r="T280" s="7">
        <v>31.2565356492996</v>
      </c>
      <c r="U280" s="7">
        <v>1.1097547598183199</v>
      </c>
      <c r="V280" s="7"/>
      <c r="W280" s="7">
        <v>1.7828054726123801</v>
      </c>
      <c r="X280" s="7">
        <v>0.616026436910033</v>
      </c>
      <c r="Y280" s="7"/>
      <c r="Z280" s="7"/>
      <c r="AA280" s="7"/>
      <c r="AB280" s="7">
        <v>0.43007596395909797</v>
      </c>
      <c r="AC280" s="7">
        <v>0</v>
      </c>
      <c r="AD280" s="7"/>
      <c r="AE280" s="7"/>
      <c r="AF280" s="7">
        <f t="shared" si="106"/>
        <v>42.942969209980205</v>
      </c>
      <c r="AG280" s="7">
        <f t="shared" si="107"/>
        <v>31.2565356492996</v>
      </c>
      <c r="AH280" s="7">
        <f t="shared" si="108"/>
        <v>1.5398307237774178</v>
      </c>
      <c r="AI280" s="7">
        <f t="shared" si="109"/>
        <v>2.3286699042869023</v>
      </c>
      <c r="AJ280" s="7"/>
      <c r="AK280" s="23"/>
      <c r="AL280" s="23">
        <f t="shared" si="110"/>
        <v>0.33740271118181908</v>
      </c>
      <c r="AM280" s="23"/>
      <c r="AN280" s="23"/>
      <c r="AO280" s="23"/>
      <c r="AP280" s="23"/>
      <c r="AQ280" s="23"/>
      <c r="AR280" s="23">
        <f t="shared" si="111"/>
        <v>17.398397725787728</v>
      </c>
      <c r="AS280" s="23">
        <f t="shared" si="112"/>
        <v>0.30620054693108545</v>
      </c>
      <c r="AT280" s="23"/>
      <c r="AU280" s="23"/>
      <c r="AV280" s="23">
        <f t="shared" si="113"/>
        <v>72.78615387879465</v>
      </c>
      <c r="AW280" s="23">
        <f t="shared" si="114"/>
        <v>2.5842525103280614</v>
      </c>
      <c r="AX280" s="23"/>
      <c r="AY280" s="23">
        <f t="shared" si="115"/>
        <v>4.1515654492704366</v>
      </c>
      <c r="AZ280" s="23">
        <f t="shared" si="116"/>
        <v>1.434522223877488</v>
      </c>
      <c r="BA280" s="23"/>
      <c r="BB280" s="23"/>
      <c r="BC280" s="23"/>
      <c r="BD280" s="23">
        <f t="shared" si="117"/>
        <v>1.0015049538287299</v>
      </c>
      <c r="BE280" s="23"/>
      <c r="BF280" s="23"/>
      <c r="BG280" s="23"/>
      <c r="BH280" s="23">
        <f t="shared" si="118"/>
        <v>100</v>
      </c>
      <c r="BI280" s="23">
        <f t="shared" si="119"/>
        <v>72.78615387879465</v>
      </c>
      <c r="BJ280" s="23">
        <f t="shared" si="120"/>
        <v>3.5857574641567913</v>
      </c>
    </row>
    <row r="281" spans="1:62" s="3" customFormat="1" x14ac:dyDescent="0.2">
      <c r="A281" s="3" t="s">
        <v>11</v>
      </c>
      <c r="B281" s="3">
        <v>86.34</v>
      </c>
      <c r="C281" s="3" t="s">
        <v>140</v>
      </c>
      <c r="D281" s="3" t="s">
        <v>48</v>
      </c>
      <c r="E281" s="7">
        <v>0.92209942237395703</v>
      </c>
      <c r="F281" s="7">
        <v>1.51829903748502</v>
      </c>
      <c r="G281" s="3" t="s">
        <v>153</v>
      </c>
      <c r="H281" s="3" t="s">
        <v>154</v>
      </c>
      <c r="I281" s="7"/>
      <c r="J281" s="7">
        <v>0.174578209407628</v>
      </c>
      <c r="K281" s="7"/>
      <c r="L281" s="7"/>
      <c r="M281" s="7"/>
      <c r="N281" s="7"/>
      <c r="O281" s="7"/>
      <c r="P281" s="7">
        <v>7.7823907136917096</v>
      </c>
      <c r="Q281" s="7">
        <v>0.180633866693825</v>
      </c>
      <c r="R281" s="7"/>
      <c r="S281" s="7"/>
      <c r="T281" s="7">
        <v>29.335317015647899</v>
      </c>
      <c r="U281" s="7">
        <v>0.90299919247627303</v>
      </c>
      <c r="V281" s="7"/>
      <c r="W281" s="7">
        <v>0.31060664914548403</v>
      </c>
      <c r="X281" s="7">
        <v>0.106442358810455</v>
      </c>
      <c r="Y281" s="7"/>
      <c r="Z281" s="7"/>
      <c r="AA281" s="7"/>
      <c r="AB281" s="7">
        <v>0.42689042165875402</v>
      </c>
      <c r="AC281" s="7">
        <v>2.06253565847874</v>
      </c>
      <c r="AD281" s="7"/>
      <c r="AE281" s="7"/>
      <c r="AF281" s="7">
        <f t="shared" si="106"/>
        <v>41.282394086010761</v>
      </c>
      <c r="AG281" s="7">
        <f t="shared" si="107"/>
        <v>29.335317015647899</v>
      </c>
      <c r="AH281" s="7">
        <f t="shared" si="108"/>
        <v>1.3298896141350269</v>
      </c>
      <c r="AI281" s="7">
        <f t="shared" si="109"/>
        <v>2.4223401334634973</v>
      </c>
      <c r="AJ281" s="7"/>
      <c r="AK281" s="23"/>
      <c r="AL281" s="23">
        <f t="shared" si="110"/>
        <v>0.42288780307629198</v>
      </c>
      <c r="AM281" s="23"/>
      <c r="AN281" s="23"/>
      <c r="AO281" s="23"/>
      <c r="AP281" s="23"/>
      <c r="AQ281" s="23"/>
      <c r="AR281" s="23">
        <f t="shared" si="111"/>
        <v>18.851597360069057</v>
      </c>
      <c r="AS281" s="23">
        <f t="shared" si="112"/>
        <v>0.43755666475514765</v>
      </c>
      <c r="AT281" s="23"/>
      <c r="AU281" s="23"/>
      <c r="AV281" s="23">
        <f t="shared" si="113"/>
        <v>71.060115734878536</v>
      </c>
      <c r="AW281" s="23">
        <f t="shared" si="114"/>
        <v>2.1873711844204053</v>
      </c>
      <c r="AX281" s="23"/>
      <c r="AY281" s="23">
        <f t="shared" si="115"/>
        <v>0.75239495194572148</v>
      </c>
      <c r="AZ281" s="23">
        <f t="shared" si="116"/>
        <v>0.25783959764708703</v>
      </c>
      <c r="BA281" s="23"/>
      <c r="BB281" s="23"/>
      <c r="BC281" s="23"/>
      <c r="BD281" s="23">
        <f t="shared" si="117"/>
        <v>1.0340738009751549</v>
      </c>
      <c r="BE281" s="23">
        <f t="shared" si="123"/>
        <v>4.9961629022326131</v>
      </c>
      <c r="BF281" s="23"/>
      <c r="BG281" s="23"/>
      <c r="BH281" s="23">
        <f t="shared" si="118"/>
        <v>100</v>
      </c>
      <c r="BI281" s="23">
        <f t="shared" si="119"/>
        <v>71.060115734878536</v>
      </c>
      <c r="BJ281" s="23">
        <f t="shared" si="120"/>
        <v>3.2214449853955602</v>
      </c>
    </row>
    <row r="282" spans="1:62" s="3" customFormat="1" x14ac:dyDescent="0.2">
      <c r="A282" s="3" t="s">
        <v>11</v>
      </c>
      <c r="B282" s="3">
        <v>86.34</v>
      </c>
      <c r="C282" s="3" t="s">
        <v>140</v>
      </c>
      <c r="D282" s="3" t="s">
        <v>48</v>
      </c>
      <c r="E282" s="7">
        <v>0.46104971118697902</v>
      </c>
      <c r="F282" s="7">
        <v>0.96026008058960599</v>
      </c>
      <c r="G282" s="3" t="s">
        <v>198</v>
      </c>
      <c r="H282" s="3" t="s">
        <v>199</v>
      </c>
      <c r="I282" s="7"/>
      <c r="J282" s="7">
        <v>9.0557069052010802E-2</v>
      </c>
      <c r="K282" s="7"/>
      <c r="L282" s="7"/>
      <c r="M282" s="7"/>
      <c r="N282" s="7"/>
      <c r="O282" s="7"/>
      <c r="P282" s="7">
        <v>3.8002934306860001</v>
      </c>
      <c r="Q282" s="7">
        <v>0.11024214327335401</v>
      </c>
      <c r="R282" s="7"/>
      <c r="S282" s="7"/>
      <c r="T282" s="7">
        <v>31.109675765037501</v>
      </c>
      <c r="U282" s="7">
        <v>1.0471162386238599</v>
      </c>
      <c r="V282" s="7"/>
      <c r="W282" s="7">
        <v>5.2277870476245898</v>
      </c>
      <c r="X282" s="7">
        <v>1.2666342779994</v>
      </c>
      <c r="Y282" s="7"/>
      <c r="Z282" s="7"/>
      <c r="AA282" s="7"/>
      <c r="AB282" s="7">
        <v>0.32133187633007798</v>
      </c>
      <c r="AC282" s="7">
        <v>0</v>
      </c>
      <c r="AD282" s="7"/>
      <c r="AE282" s="7"/>
      <c r="AF282" s="7">
        <f t="shared" si="106"/>
        <v>42.973637848626794</v>
      </c>
      <c r="AG282" s="7">
        <f t="shared" si="107"/>
        <v>31.109675765037501</v>
      </c>
      <c r="AH282" s="7">
        <f t="shared" si="108"/>
        <v>1.3684481149539378</v>
      </c>
      <c r="AI282" s="7">
        <f t="shared" si="109"/>
        <v>2.327008021807385</v>
      </c>
      <c r="AJ282" s="7"/>
      <c r="AK282" s="23"/>
      <c r="AL282" s="23">
        <f t="shared" si="110"/>
        <v>0.21072702611539443</v>
      </c>
      <c r="AM282" s="23"/>
      <c r="AN282" s="23"/>
      <c r="AO282" s="23"/>
      <c r="AP282" s="23"/>
      <c r="AQ282" s="23"/>
      <c r="AR282" s="23">
        <f t="shared" si="111"/>
        <v>8.8433132984282299</v>
      </c>
      <c r="AS282" s="23">
        <f t="shared" si="112"/>
        <v>0.25653435173833383</v>
      </c>
      <c r="AT282" s="23"/>
      <c r="AU282" s="23"/>
      <c r="AV282" s="23">
        <f t="shared" si="113"/>
        <v>72.392465061069061</v>
      </c>
      <c r="AW282" s="23">
        <f t="shared" si="114"/>
        <v>2.4366478870424979</v>
      </c>
      <c r="AX282" s="23"/>
      <c r="AY282" s="23">
        <f t="shared" si="115"/>
        <v>12.165102396123165</v>
      </c>
      <c r="AZ282" s="23">
        <f t="shared" si="116"/>
        <v>2.9474681256008091</v>
      </c>
      <c r="BA282" s="23"/>
      <c r="BB282" s="23"/>
      <c r="BC282" s="23"/>
      <c r="BD282" s="23">
        <f t="shared" si="117"/>
        <v>0.74774185388251002</v>
      </c>
      <c r="BE282" s="23">
        <f t="shared" si="123"/>
        <v>0</v>
      </c>
      <c r="BF282" s="23"/>
      <c r="BG282" s="23"/>
      <c r="BH282" s="23">
        <f t="shared" si="118"/>
        <v>100</v>
      </c>
      <c r="BI282" s="23">
        <f t="shared" si="119"/>
        <v>72.392465061069061</v>
      </c>
      <c r="BJ282" s="23">
        <f t="shared" si="120"/>
        <v>3.1843897409250079</v>
      </c>
    </row>
    <row r="283" spans="1:62" s="3" customFormat="1" x14ac:dyDescent="0.2">
      <c r="A283" s="3" t="s">
        <v>11</v>
      </c>
      <c r="B283" s="3">
        <v>86.34</v>
      </c>
      <c r="C283" s="3" t="s">
        <v>140</v>
      </c>
      <c r="D283" s="3" t="s">
        <v>48</v>
      </c>
      <c r="E283" s="7">
        <v>0.46104971118697902</v>
      </c>
      <c r="F283" s="7">
        <v>0.96026008058960599</v>
      </c>
      <c r="G283" s="3" t="s">
        <v>153</v>
      </c>
      <c r="H283" s="3" t="s">
        <v>154</v>
      </c>
      <c r="I283" s="7"/>
      <c r="J283" s="7">
        <v>0.81394249573349997</v>
      </c>
      <c r="K283" s="7"/>
      <c r="L283" s="7"/>
      <c r="M283" s="7"/>
      <c r="N283" s="7"/>
      <c r="O283" s="7"/>
      <c r="P283" s="7">
        <v>6.8146444857120496</v>
      </c>
      <c r="Q283" s="7">
        <v>0.206568115390837</v>
      </c>
      <c r="R283" s="7"/>
      <c r="S283" s="7"/>
      <c r="T283" s="7">
        <v>24.030724167823799</v>
      </c>
      <c r="U283" s="7">
        <v>0.55409837514162097</v>
      </c>
      <c r="V283" s="7"/>
      <c r="W283" s="7">
        <v>0</v>
      </c>
      <c r="X283" s="7"/>
      <c r="Y283" s="7"/>
      <c r="Z283" s="7"/>
      <c r="AA283" s="7"/>
      <c r="AB283" s="7">
        <v>0.35543353296816299</v>
      </c>
      <c r="AC283" s="7">
        <v>0.46309805475175397</v>
      </c>
      <c r="AD283" s="7"/>
      <c r="AE283" s="7"/>
      <c r="AF283" s="7">
        <f t="shared" si="106"/>
        <v>33.238509227521725</v>
      </c>
      <c r="AG283" s="7">
        <f t="shared" si="107"/>
        <v>24.030724167823799</v>
      </c>
      <c r="AH283" s="7">
        <f t="shared" si="108"/>
        <v>0.9095319081097839</v>
      </c>
      <c r="AI283" s="7">
        <f t="shared" si="109"/>
        <v>3.0085585161322244</v>
      </c>
      <c r="AJ283" s="7"/>
      <c r="AK283" s="23"/>
      <c r="AL283" s="23">
        <f t="shared" si="110"/>
        <v>2.4487936271809381</v>
      </c>
      <c r="AM283" s="23"/>
      <c r="AN283" s="23"/>
      <c r="AO283" s="23"/>
      <c r="AP283" s="23"/>
      <c r="AQ283" s="23"/>
      <c r="AR283" s="23">
        <f t="shared" si="111"/>
        <v>20.502256701902489</v>
      </c>
      <c r="AS283" s="23">
        <f t="shared" si="112"/>
        <v>0.62147226272048661</v>
      </c>
      <c r="AT283" s="23"/>
      <c r="AU283" s="23"/>
      <c r="AV283" s="23">
        <f t="shared" si="113"/>
        <v>72.297839843930745</v>
      </c>
      <c r="AW283" s="23">
        <f t="shared" si="114"/>
        <v>1.6670373853073517</v>
      </c>
      <c r="AX283" s="23"/>
      <c r="AY283" s="23"/>
      <c r="AZ283" s="23"/>
      <c r="BA283" s="23"/>
      <c r="BB283" s="23"/>
      <c r="BC283" s="23"/>
      <c r="BD283" s="23">
        <f t="shared" si="117"/>
        <v>1.0693425825303304</v>
      </c>
      <c r="BE283" s="23">
        <f t="shared" si="123"/>
        <v>1.3932575964276566</v>
      </c>
      <c r="BF283" s="23"/>
      <c r="BG283" s="23"/>
      <c r="BH283" s="23">
        <f t="shared" si="118"/>
        <v>100</v>
      </c>
      <c r="BI283" s="23">
        <f t="shared" si="119"/>
        <v>72.297839843930745</v>
      </c>
      <c r="BJ283" s="23">
        <f t="shared" si="120"/>
        <v>2.7363799678376819</v>
      </c>
    </row>
    <row r="284" spans="1:62" s="3" customFormat="1" x14ac:dyDescent="0.2">
      <c r="A284" s="3" t="s">
        <v>11</v>
      </c>
      <c r="B284" s="3">
        <v>86.34</v>
      </c>
      <c r="C284" s="3" t="s">
        <v>140</v>
      </c>
      <c r="D284" s="3" t="s">
        <v>48</v>
      </c>
      <c r="E284" s="7">
        <v>0.46104971118697902</v>
      </c>
      <c r="F284" s="7">
        <v>0.96026008058960599</v>
      </c>
      <c r="G284" s="3" t="s">
        <v>153</v>
      </c>
      <c r="H284" s="3" t="s">
        <v>154</v>
      </c>
      <c r="I284" s="7"/>
      <c r="J284" s="7">
        <v>0.14925376744940899</v>
      </c>
      <c r="K284" s="7"/>
      <c r="L284" s="7"/>
      <c r="M284" s="7"/>
      <c r="N284" s="7"/>
      <c r="O284" s="7">
        <v>8.9872715761885005E-2</v>
      </c>
      <c r="P284" s="7">
        <v>8.4305159747600609</v>
      </c>
      <c r="Q284" s="7">
        <v>0.18250232096761501</v>
      </c>
      <c r="R284" s="7"/>
      <c r="S284" s="7"/>
      <c r="T284" s="7">
        <v>29.910624027252201</v>
      </c>
      <c r="U284" s="7">
        <v>0.84171518683433499</v>
      </c>
      <c r="V284" s="7"/>
      <c r="W284" s="7">
        <v>7.6531089143827599E-2</v>
      </c>
      <c r="X284" s="7"/>
      <c r="Y284" s="7"/>
      <c r="Z284" s="7"/>
      <c r="AA284" s="7"/>
      <c r="AB284" s="7">
        <v>0.493944296613336</v>
      </c>
      <c r="AC284" s="7">
        <v>1.0793576948344701</v>
      </c>
      <c r="AD284" s="7"/>
      <c r="AE284" s="7"/>
      <c r="AF284" s="7">
        <f t="shared" si="106"/>
        <v>41.254317073617138</v>
      </c>
      <c r="AG284" s="7">
        <f t="shared" si="107"/>
        <v>29.910624027252201</v>
      </c>
      <c r="AH284" s="7">
        <f t="shared" si="108"/>
        <v>1.3356594834476709</v>
      </c>
      <c r="AI284" s="7">
        <f t="shared" si="109"/>
        <v>2.4239887384768215</v>
      </c>
      <c r="AJ284" s="7"/>
      <c r="AK284" s="23"/>
      <c r="AL284" s="23">
        <f t="shared" si="110"/>
        <v>0.36178945147260577</v>
      </c>
      <c r="AM284" s="23"/>
      <c r="AN284" s="23"/>
      <c r="AO284" s="23"/>
      <c r="AP284" s="23"/>
      <c r="AQ284" s="23">
        <f t="shared" si="122"/>
        <v>0.21785045090313759</v>
      </c>
      <c r="AR284" s="23">
        <f t="shared" si="111"/>
        <v>20.43547578236733</v>
      </c>
      <c r="AS284" s="23">
        <f t="shared" si="112"/>
        <v>0.44238357077138107</v>
      </c>
      <c r="AT284" s="23"/>
      <c r="AU284" s="23"/>
      <c r="AV284" s="23">
        <f t="shared" si="113"/>
        <v>72.503015802873563</v>
      </c>
      <c r="AW284" s="23">
        <f t="shared" si="114"/>
        <v>2.0403081338913416</v>
      </c>
      <c r="AX284" s="23"/>
      <c r="AY284" s="23">
        <f t="shared" si="115"/>
        <v>0.18551049822800383</v>
      </c>
      <c r="AZ284" s="23"/>
      <c r="BA284" s="23"/>
      <c r="BB284" s="23"/>
      <c r="BC284" s="23"/>
      <c r="BD284" s="23">
        <f t="shared" si="117"/>
        <v>1.1973154124255814</v>
      </c>
      <c r="BE284" s="23">
        <f t="shared" si="123"/>
        <v>2.6163508970670573</v>
      </c>
      <c r="BF284" s="23"/>
      <c r="BG284" s="23"/>
      <c r="BH284" s="23">
        <f t="shared" si="118"/>
        <v>100</v>
      </c>
      <c r="BI284" s="23">
        <f t="shared" si="119"/>
        <v>72.503015802873563</v>
      </c>
      <c r="BJ284" s="23">
        <f t="shared" si="120"/>
        <v>3.237623546316923</v>
      </c>
    </row>
    <row r="285" spans="1:62" s="3" customFormat="1" x14ac:dyDescent="0.2">
      <c r="A285" s="3" t="s">
        <v>11</v>
      </c>
      <c r="B285" s="3">
        <v>86.34</v>
      </c>
      <c r="C285" s="3" t="s">
        <v>140</v>
      </c>
      <c r="D285" s="3" t="s">
        <v>48</v>
      </c>
      <c r="E285" s="7">
        <v>0.92209942237395703</v>
      </c>
      <c r="F285" s="7">
        <v>1.92052016117921</v>
      </c>
      <c r="G285" s="3" t="s">
        <v>187</v>
      </c>
      <c r="H285" s="3" t="s">
        <v>188</v>
      </c>
      <c r="I285" s="7"/>
      <c r="J285" s="7">
        <v>0.10093817254528401</v>
      </c>
      <c r="K285" s="7"/>
      <c r="L285" s="7"/>
      <c r="M285" s="7"/>
      <c r="N285" s="7"/>
      <c r="O285" s="7"/>
      <c r="P285" s="7">
        <v>6.5182887017726898</v>
      </c>
      <c r="Q285" s="7">
        <v>0.145857164170593</v>
      </c>
      <c r="R285" s="7"/>
      <c r="S285" s="7"/>
      <c r="T285" s="7">
        <v>32.2850406169891</v>
      </c>
      <c r="U285" s="7">
        <v>0.974204111844301</v>
      </c>
      <c r="V285" s="7">
        <v>0.38030561991035899</v>
      </c>
      <c r="W285" s="7">
        <v>1.66035946458578</v>
      </c>
      <c r="X285" s="7"/>
      <c r="Y285" s="7"/>
      <c r="Z285" s="7"/>
      <c r="AA285" s="7"/>
      <c r="AB285" s="7">
        <v>0.33012689091265202</v>
      </c>
      <c r="AC285" s="7">
        <v>0</v>
      </c>
      <c r="AD285" s="7"/>
      <c r="AE285" s="7"/>
      <c r="AF285" s="7">
        <f t="shared" si="106"/>
        <v>42.395120742730761</v>
      </c>
      <c r="AG285" s="7">
        <f t="shared" si="107"/>
        <v>32.2850406169891</v>
      </c>
      <c r="AH285" s="7">
        <f t="shared" si="108"/>
        <v>1.304331002756953</v>
      </c>
      <c r="AI285" s="7">
        <f t="shared" si="109"/>
        <v>2.3587620048740257</v>
      </c>
      <c r="AJ285" s="7"/>
      <c r="AK285" s="23"/>
      <c r="AL285" s="23">
        <f t="shared" si="110"/>
        <v>0.23808912624123443</v>
      </c>
      <c r="AM285" s="23"/>
      <c r="AN285" s="23"/>
      <c r="AO285" s="23"/>
      <c r="AP285" s="23"/>
      <c r="AQ285" s="23"/>
      <c r="AR285" s="23">
        <f t="shared" si="111"/>
        <v>15.37509172654106</v>
      </c>
      <c r="AS285" s="23">
        <f t="shared" si="112"/>
        <v>0.34404233698426784</v>
      </c>
      <c r="AT285" s="23"/>
      <c r="AU285" s="23"/>
      <c r="AV285" s="23">
        <f t="shared" si="113"/>
        <v>76.152727133168554</v>
      </c>
      <c r="AW285" s="23">
        <f t="shared" si="114"/>
        <v>2.297915644010383</v>
      </c>
      <c r="AX285" s="23">
        <f t="shared" si="121"/>
        <v>0.89705044648461751</v>
      </c>
      <c r="AY285" s="23">
        <f t="shared" si="115"/>
        <v>3.9163928194979181</v>
      </c>
      <c r="AZ285" s="23"/>
      <c r="BA285" s="23"/>
      <c r="BB285" s="23"/>
      <c r="BC285" s="23"/>
      <c r="BD285" s="23">
        <f t="shared" si="117"/>
        <v>0.77869076707195584</v>
      </c>
      <c r="BE285" s="23"/>
      <c r="BF285" s="23"/>
      <c r="BG285" s="23"/>
      <c r="BH285" s="23">
        <f t="shared" si="118"/>
        <v>100</v>
      </c>
      <c r="BI285" s="23">
        <f t="shared" si="119"/>
        <v>76.152727133168554</v>
      </c>
      <c r="BJ285" s="23">
        <f t="shared" si="120"/>
        <v>3.0766064110823388</v>
      </c>
    </row>
    <row r="286" spans="1:62" s="3" customFormat="1" x14ac:dyDescent="0.2">
      <c r="A286" s="3" t="s">
        <v>11</v>
      </c>
      <c r="B286" s="3">
        <v>86.34</v>
      </c>
      <c r="C286" s="3" t="s">
        <v>140</v>
      </c>
      <c r="D286" s="3" t="s">
        <v>48</v>
      </c>
      <c r="E286" s="7">
        <v>0.46104971118697902</v>
      </c>
      <c r="F286" s="7">
        <v>0.96026008058960599</v>
      </c>
      <c r="G286" s="3" t="s">
        <v>153</v>
      </c>
      <c r="H286" s="3" t="s">
        <v>154</v>
      </c>
      <c r="I286" s="7"/>
      <c r="J286" s="7">
        <v>0.14829577412456299</v>
      </c>
      <c r="K286" s="7"/>
      <c r="L286" s="7"/>
      <c r="M286" s="7"/>
      <c r="N286" s="7"/>
      <c r="O286" s="7"/>
      <c r="P286" s="7">
        <v>7.8566826879978198</v>
      </c>
      <c r="Q286" s="7">
        <v>0.16451566480100199</v>
      </c>
      <c r="R286" s="7"/>
      <c r="S286" s="7"/>
      <c r="T286" s="7">
        <v>28.814464807510401</v>
      </c>
      <c r="U286" s="7">
        <v>1.32650304585695</v>
      </c>
      <c r="V286" s="7"/>
      <c r="W286" s="7">
        <v>0.114422861952335</v>
      </c>
      <c r="X286" s="7"/>
      <c r="Y286" s="7"/>
      <c r="Z286" s="7"/>
      <c r="AA286" s="7"/>
      <c r="AB286" s="7">
        <v>0.57906224392354499</v>
      </c>
      <c r="AC286" s="7">
        <v>2.5971557945013002</v>
      </c>
      <c r="AD286" s="7"/>
      <c r="AE286" s="7"/>
      <c r="AF286" s="7">
        <f t="shared" si="106"/>
        <v>41.601102880667916</v>
      </c>
      <c r="AG286" s="7">
        <f t="shared" si="107"/>
        <v>28.814464807510401</v>
      </c>
      <c r="AH286" s="7">
        <f t="shared" si="108"/>
        <v>1.9055652897804949</v>
      </c>
      <c r="AI286" s="7">
        <f t="shared" si="109"/>
        <v>2.4037824258373237</v>
      </c>
      <c r="AJ286" s="7"/>
      <c r="AK286" s="23"/>
      <c r="AL286" s="23">
        <f t="shared" si="110"/>
        <v>0.35647077566656582</v>
      </c>
      <c r="AM286" s="23"/>
      <c r="AN286" s="23"/>
      <c r="AO286" s="23"/>
      <c r="AP286" s="23"/>
      <c r="AQ286" s="23"/>
      <c r="AR286" s="23">
        <f t="shared" si="111"/>
        <v>18.885755770789505</v>
      </c>
      <c r="AS286" s="23">
        <f t="shared" si="112"/>
        <v>0.39545986382359261</v>
      </c>
      <c r="AT286" s="23"/>
      <c r="AU286" s="23"/>
      <c r="AV286" s="23">
        <f t="shared" si="113"/>
        <v>69.263704114201545</v>
      </c>
      <c r="AW286" s="23">
        <f t="shared" si="114"/>
        <v>3.1886247094506177</v>
      </c>
      <c r="AX286" s="23"/>
      <c r="AY286" s="23">
        <f t="shared" si="115"/>
        <v>0.27504766467503305</v>
      </c>
      <c r="AZ286" s="23"/>
      <c r="BA286" s="23"/>
      <c r="BB286" s="23"/>
      <c r="BC286" s="23"/>
      <c r="BD286" s="23">
        <f t="shared" si="117"/>
        <v>1.3919396454093431</v>
      </c>
      <c r="BE286" s="23">
        <f t="shared" si="123"/>
        <v>6.2429974559837973</v>
      </c>
      <c r="BF286" s="23"/>
      <c r="BG286" s="23"/>
      <c r="BH286" s="23">
        <f t="shared" si="118"/>
        <v>100</v>
      </c>
      <c r="BI286" s="23">
        <f t="shared" si="119"/>
        <v>69.263704114201545</v>
      </c>
      <c r="BJ286" s="23">
        <f t="shared" si="120"/>
        <v>4.5805643548599608</v>
      </c>
    </row>
    <row r="287" spans="1:62" s="3" customFormat="1" x14ac:dyDescent="0.2">
      <c r="A287" s="3" t="s">
        <v>11</v>
      </c>
      <c r="B287" s="3">
        <v>86.34</v>
      </c>
      <c r="C287" s="3" t="s">
        <v>140</v>
      </c>
      <c r="D287" s="3" t="s">
        <v>48</v>
      </c>
      <c r="E287" s="7">
        <v>0.46104971118697902</v>
      </c>
      <c r="F287" s="7">
        <v>0.96026008058960599</v>
      </c>
      <c r="G287" s="3" t="s">
        <v>153</v>
      </c>
      <c r="H287" s="3" t="s">
        <v>154</v>
      </c>
      <c r="I287" s="7"/>
      <c r="J287" s="7">
        <v>0.131669885013253</v>
      </c>
      <c r="K287" s="7"/>
      <c r="L287" s="7"/>
      <c r="M287" s="7"/>
      <c r="N287" s="7"/>
      <c r="O287" s="7"/>
      <c r="P287" s="7">
        <v>8.1323720514774305</v>
      </c>
      <c r="Q287" s="7">
        <v>0.184095883741975</v>
      </c>
      <c r="R287" s="7"/>
      <c r="S287" s="7"/>
      <c r="T287" s="7">
        <v>29.816040396690401</v>
      </c>
      <c r="U287" s="7">
        <v>0.85903415456414201</v>
      </c>
      <c r="V287" s="7"/>
      <c r="W287" s="7">
        <v>7.9124316107481704E-2</v>
      </c>
      <c r="X287" s="7"/>
      <c r="Y287" s="7"/>
      <c r="Z287" s="7"/>
      <c r="AA287" s="7"/>
      <c r="AB287" s="7">
        <v>0.54153460077941395</v>
      </c>
      <c r="AC287" s="7">
        <v>1.6892887651920301</v>
      </c>
      <c r="AD287" s="7"/>
      <c r="AE287" s="7"/>
      <c r="AF287" s="7">
        <f t="shared" si="106"/>
        <v>41.433160053566127</v>
      </c>
      <c r="AG287" s="7">
        <f t="shared" si="107"/>
        <v>29.816040396690401</v>
      </c>
      <c r="AH287" s="7">
        <f t="shared" si="108"/>
        <v>1.400568755343556</v>
      </c>
      <c r="AI287" s="7">
        <f t="shared" si="109"/>
        <v>2.4135257815410838</v>
      </c>
      <c r="AJ287" s="7"/>
      <c r="AK287" s="23"/>
      <c r="AL287" s="23">
        <f t="shared" si="110"/>
        <v>0.31778866213203605</v>
      </c>
      <c r="AM287" s="23"/>
      <c r="AN287" s="23"/>
      <c r="AO287" s="23"/>
      <c r="AP287" s="23"/>
      <c r="AQ287" s="23"/>
      <c r="AR287" s="23">
        <f t="shared" si="111"/>
        <v>19.627689611324932</v>
      </c>
      <c r="AS287" s="23">
        <f t="shared" si="112"/>
        <v>0.44432016168684668</v>
      </c>
      <c r="AT287" s="23"/>
      <c r="AU287" s="23"/>
      <c r="AV287" s="23">
        <f t="shared" si="113"/>
        <v>71.961782200882723</v>
      </c>
      <c r="AW287" s="23">
        <f t="shared" si="114"/>
        <v>2.0733010792649051</v>
      </c>
      <c r="AX287" s="23"/>
      <c r="AY287" s="23">
        <f t="shared" si="115"/>
        <v>0.19096857687221355</v>
      </c>
      <c r="AZ287" s="23"/>
      <c r="BA287" s="23"/>
      <c r="BB287" s="23"/>
      <c r="BC287" s="23"/>
      <c r="BD287" s="23">
        <f t="shared" si="117"/>
        <v>1.3070077205776738</v>
      </c>
      <c r="BE287" s="23">
        <f t="shared" si="123"/>
        <v>4.0771419872586669</v>
      </c>
      <c r="BF287" s="23"/>
      <c r="BG287" s="23"/>
      <c r="BH287" s="23">
        <f t="shared" si="118"/>
        <v>100</v>
      </c>
      <c r="BI287" s="23">
        <f t="shared" si="119"/>
        <v>71.961782200882723</v>
      </c>
      <c r="BJ287" s="23">
        <f t="shared" si="120"/>
        <v>3.3803087998425787</v>
      </c>
    </row>
    <row r="288" spans="1:62" s="3" customFormat="1" x14ac:dyDescent="0.2">
      <c r="A288" s="3" t="s">
        <v>11</v>
      </c>
      <c r="B288" s="3">
        <v>86.34</v>
      </c>
      <c r="C288" s="3" t="s">
        <v>140</v>
      </c>
      <c r="D288" s="3" t="s">
        <v>48</v>
      </c>
      <c r="E288" s="7">
        <v>2.3052485559348899</v>
      </c>
      <c r="F288" s="7">
        <v>3.9592533246036998</v>
      </c>
      <c r="I288" s="7"/>
      <c r="J288" s="7">
        <v>0.110446754842997</v>
      </c>
      <c r="K288" s="7"/>
      <c r="L288" s="7"/>
      <c r="M288" s="7"/>
      <c r="N288" s="7"/>
      <c r="O288" s="7"/>
      <c r="P288" s="7">
        <v>6.8112380802631396</v>
      </c>
      <c r="Q288" s="7">
        <v>0.15179975889623201</v>
      </c>
      <c r="R288" s="7"/>
      <c r="S288" s="7"/>
      <c r="T288" s="7">
        <v>30.2543461322784</v>
      </c>
      <c r="U288" s="7">
        <v>1.4574265107512501</v>
      </c>
      <c r="V288" s="7"/>
      <c r="W288" s="7">
        <v>1.7369590699672699</v>
      </c>
      <c r="X288" s="7">
        <v>0.52560358308255695</v>
      </c>
      <c r="Y288" s="7"/>
      <c r="Z288" s="7"/>
      <c r="AA288" s="7"/>
      <c r="AB288" s="7">
        <v>0.44477256014943101</v>
      </c>
      <c r="AC288" s="7">
        <v>1.2608940713107599</v>
      </c>
      <c r="AD288" s="7"/>
      <c r="AE288" s="7"/>
      <c r="AF288" s="7">
        <f t="shared" si="106"/>
        <v>42.75348652154203</v>
      </c>
      <c r="AG288" s="7">
        <f t="shared" si="107"/>
        <v>30.2543461322784</v>
      </c>
      <c r="AH288" s="7">
        <f t="shared" si="108"/>
        <v>1.9021990709006811</v>
      </c>
      <c r="AI288" s="7">
        <f t="shared" si="109"/>
        <v>2.3389905276991478</v>
      </c>
      <c r="AJ288" s="7"/>
      <c r="AK288" s="23"/>
      <c r="AL288" s="23">
        <f t="shared" si="110"/>
        <v>0.25833391339287998</v>
      </c>
      <c r="AM288" s="23"/>
      <c r="AN288" s="23"/>
      <c r="AO288" s="23"/>
      <c r="AP288" s="23"/>
      <c r="AQ288" s="23"/>
      <c r="AR288" s="23">
        <f t="shared" si="111"/>
        <v>15.931421351639212</v>
      </c>
      <c r="AS288" s="23">
        <f t="shared" si="112"/>
        <v>0.3550581981653011</v>
      </c>
      <c r="AT288" s="23"/>
      <c r="AU288" s="23"/>
      <c r="AV288" s="23">
        <f t="shared" si="113"/>
        <v>70.764629025130532</v>
      </c>
      <c r="AW288" s="23">
        <f t="shared" si="114"/>
        <v>3.4089068034647942</v>
      </c>
      <c r="AX288" s="23"/>
      <c r="AY288" s="23">
        <f t="shared" si="115"/>
        <v>4.062730811654566</v>
      </c>
      <c r="AZ288" s="23">
        <f t="shared" si="116"/>
        <v>1.2293818021548328</v>
      </c>
      <c r="BA288" s="23"/>
      <c r="BB288" s="23"/>
      <c r="BC288" s="23"/>
      <c r="BD288" s="23">
        <f t="shared" si="117"/>
        <v>1.0403188051700185</v>
      </c>
      <c r="BE288" s="23">
        <f t="shared" si="123"/>
        <v>2.9492192892278815</v>
      </c>
      <c r="BF288" s="23"/>
      <c r="BG288" s="23"/>
      <c r="BH288" s="23">
        <f t="shared" si="118"/>
        <v>100</v>
      </c>
      <c r="BI288" s="23">
        <f t="shared" si="119"/>
        <v>70.764629025130532</v>
      </c>
      <c r="BJ288" s="23">
        <f t="shared" si="120"/>
        <v>4.449225608634813</v>
      </c>
    </row>
    <row r="289" spans="1:62" s="3" customFormat="1" x14ac:dyDescent="0.2">
      <c r="A289" s="3" t="s">
        <v>11</v>
      </c>
      <c r="B289" s="3">
        <v>86.34</v>
      </c>
      <c r="C289" s="3" t="s">
        <v>140</v>
      </c>
      <c r="D289" s="3" t="s">
        <v>48</v>
      </c>
      <c r="E289" s="7">
        <v>1.38314913356094</v>
      </c>
      <c r="F289" s="7">
        <v>2.1471990905493299</v>
      </c>
      <c r="I289" s="7"/>
      <c r="J289" s="7">
        <v>1.4971543103456499</v>
      </c>
      <c r="K289" s="7"/>
      <c r="L289" s="7"/>
      <c r="M289" s="7"/>
      <c r="N289" s="7"/>
      <c r="O289" s="7"/>
      <c r="P289" s="7">
        <v>1.7207819968461999</v>
      </c>
      <c r="Q289" s="7">
        <v>0.121025438420475</v>
      </c>
      <c r="R289" s="7"/>
      <c r="S289" s="7"/>
      <c r="T289" s="7">
        <v>13.179083168506599</v>
      </c>
      <c r="U289" s="7">
        <v>0.33138215076178301</v>
      </c>
      <c r="V289" s="7"/>
      <c r="W289" s="7">
        <v>0.147689739242196</v>
      </c>
      <c r="X289" s="7">
        <v>6.7362445406615706E-2</v>
      </c>
      <c r="Y289" s="7"/>
      <c r="Z289" s="7"/>
      <c r="AA289" s="7"/>
      <c r="AB289" s="7">
        <v>0</v>
      </c>
      <c r="AC289" s="7">
        <v>0.87305475026369095</v>
      </c>
      <c r="AD289" s="7"/>
      <c r="AE289" s="7"/>
      <c r="AF289" s="7">
        <f t="shared" si="106"/>
        <v>17.93753399979321</v>
      </c>
      <c r="AG289" s="7">
        <f t="shared" si="107"/>
        <v>13.179083168506599</v>
      </c>
      <c r="AH289" s="7">
        <f t="shared" si="108"/>
        <v>0.33138215076178301</v>
      </c>
      <c r="AI289" s="7">
        <f t="shared" si="109"/>
        <v>5.5749023249880851</v>
      </c>
      <c r="AJ289" s="7"/>
      <c r="AK289" s="23"/>
      <c r="AL289" s="23">
        <f t="shared" si="110"/>
        <v>8.3464890456118965</v>
      </c>
      <c r="AM289" s="23"/>
      <c r="AN289" s="23"/>
      <c r="AO289" s="23"/>
      <c r="AP289" s="23"/>
      <c r="AQ289" s="23"/>
      <c r="AR289" s="23">
        <f t="shared" si="111"/>
        <v>9.5931915550155189</v>
      </c>
      <c r="AS289" s="23">
        <f t="shared" si="112"/>
        <v>0.67470499803300843</v>
      </c>
      <c r="AT289" s="23"/>
      <c r="AU289" s="23"/>
      <c r="AV289" s="23">
        <f t="shared" si="113"/>
        <v>73.472101397318781</v>
      </c>
      <c r="AW289" s="23">
        <f t="shared" si="114"/>
        <v>1.8474231227414162</v>
      </c>
      <c r="AX289" s="23"/>
      <c r="AY289" s="23">
        <f t="shared" si="115"/>
        <v>0.82335587067820248</v>
      </c>
      <c r="AZ289" s="23">
        <f t="shared" si="116"/>
        <v>0.37553905351422484</v>
      </c>
      <c r="BA289" s="23"/>
      <c r="BB289" s="23"/>
      <c r="BC289" s="23"/>
      <c r="BD289" s="23"/>
      <c r="BE289" s="23">
        <f t="shared" si="123"/>
        <v>4.8671949570869426</v>
      </c>
      <c r="BF289" s="23"/>
      <c r="BG289" s="23"/>
      <c r="BH289" s="23">
        <f t="shared" si="118"/>
        <v>100</v>
      </c>
      <c r="BI289" s="23">
        <f t="shared" si="119"/>
        <v>73.472101397318781</v>
      </c>
      <c r="BJ289" s="23">
        <f t="shared" si="120"/>
        <v>1.8474231227414162</v>
      </c>
    </row>
    <row r="290" spans="1:62" s="3" customFormat="1" x14ac:dyDescent="0.2">
      <c r="A290" s="3" t="s">
        <v>11</v>
      </c>
      <c r="B290" s="3">
        <v>86.34</v>
      </c>
      <c r="C290" s="3" t="s">
        <v>140</v>
      </c>
      <c r="D290" s="3" t="s">
        <v>48</v>
      </c>
      <c r="E290" s="7">
        <v>0.46104971118697902</v>
      </c>
      <c r="F290" s="7">
        <v>0.96026008058960599</v>
      </c>
      <c r="G290" s="3" t="s">
        <v>153</v>
      </c>
      <c r="H290" s="3" t="s">
        <v>154</v>
      </c>
      <c r="I290" s="7"/>
      <c r="J290" s="7">
        <v>0.12842360883951201</v>
      </c>
      <c r="K290" s="7"/>
      <c r="L290" s="7"/>
      <c r="M290" s="7"/>
      <c r="N290" s="7"/>
      <c r="O290" s="7"/>
      <c r="P290" s="7">
        <v>8.3275839686393702</v>
      </c>
      <c r="Q290" s="7">
        <v>0.15523972688242799</v>
      </c>
      <c r="R290" s="7"/>
      <c r="S290" s="7"/>
      <c r="T290" s="7">
        <v>29.8446267843246</v>
      </c>
      <c r="U290" s="7">
        <v>0.85718706250190702</v>
      </c>
      <c r="V290" s="7"/>
      <c r="W290" s="7">
        <v>0</v>
      </c>
      <c r="X290" s="7"/>
      <c r="Y290" s="7"/>
      <c r="Z290" s="7"/>
      <c r="AA290" s="7"/>
      <c r="AB290" s="7">
        <v>0.63092531636357296</v>
      </c>
      <c r="AC290" s="7">
        <v>1.23888179659843</v>
      </c>
      <c r="AD290" s="7"/>
      <c r="AE290" s="7"/>
      <c r="AF290" s="7">
        <f t="shared" si="106"/>
        <v>41.182868264149818</v>
      </c>
      <c r="AG290" s="7">
        <f t="shared" si="107"/>
        <v>29.8446267843246</v>
      </c>
      <c r="AH290" s="7">
        <f t="shared" si="108"/>
        <v>1.48811237886548</v>
      </c>
      <c r="AI290" s="7">
        <f t="shared" si="109"/>
        <v>2.4281941548751038</v>
      </c>
      <c r="AJ290" s="7"/>
      <c r="AK290" s="23"/>
      <c r="AL290" s="23">
        <f t="shared" si="110"/>
        <v>0.31183745633206977</v>
      </c>
      <c r="AM290" s="23"/>
      <c r="AN290" s="23"/>
      <c r="AO290" s="23"/>
      <c r="AP290" s="23"/>
      <c r="AQ290" s="23"/>
      <c r="AR290" s="23">
        <f t="shared" si="111"/>
        <v>20.22099071688174</v>
      </c>
      <c r="AS290" s="23">
        <f t="shared" si="112"/>
        <v>0.37695219742031916</v>
      </c>
      <c r="AT290" s="23"/>
      <c r="AU290" s="23"/>
      <c r="AV290" s="23">
        <f t="shared" si="113"/>
        <v>72.468548312125961</v>
      </c>
      <c r="AW290" s="23">
        <f t="shared" si="114"/>
        <v>2.0814166148016908</v>
      </c>
      <c r="AX290" s="23"/>
      <c r="AY290" s="23"/>
      <c r="AZ290" s="23"/>
      <c r="BA290" s="23"/>
      <c r="BB290" s="23"/>
      <c r="BC290" s="23"/>
      <c r="BD290" s="23">
        <f t="shared" si="117"/>
        <v>1.5320091653567536</v>
      </c>
      <c r="BE290" s="23">
        <f t="shared" si="123"/>
        <v>3.0082455370814749</v>
      </c>
      <c r="BF290" s="23"/>
      <c r="BG290" s="23"/>
      <c r="BH290" s="23">
        <f t="shared" si="118"/>
        <v>100</v>
      </c>
      <c r="BI290" s="23">
        <f t="shared" si="119"/>
        <v>72.468548312125961</v>
      </c>
      <c r="BJ290" s="23">
        <f t="shared" si="120"/>
        <v>3.6134257801584444</v>
      </c>
    </row>
    <row r="291" spans="1:62" s="3" customFormat="1" x14ac:dyDescent="0.2">
      <c r="A291" s="3" t="s">
        <v>11</v>
      </c>
      <c r="B291" s="3">
        <v>86.34</v>
      </c>
      <c r="C291" s="3" t="s">
        <v>140</v>
      </c>
      <c r="D291" s="3" t="s">
        <v>48</v>
      </c>
      <c r="E291" s="7">
        <v>0.46104971118697902</v>
      </c>
      <c r="F291" s="7">
        <v>0.96026008058960599</v>
      </c>
      <c r="G291" s="3" t="s">
        <v>198</v>
      </c>
      <c r="H291" s="3" t="s">
        <v>199</v>
      </c>
      <c r="I291" s="7"/>
      <c r="J291" s="7">
        <v>8.9244940318167196E-2</v>
      </c>
      <c r="K291" s="7"/>
      <c r="L291" s="7"/>
      <c r="M291" s="7"/>
      <c r="N291" s="7"/>
      <c r="O291" s="7"/>
      <c r="P291" s="7">
        <v>3.8549371063709299</v>
      </c>
      <c r="Q291" s="7">
        <v>0.116543320473284</v>
      </c>
      <c r="R291" s="7"/>
      <c r="S291" s="7"/>
      <c r="T291" s="7">
        <v>30.865347385406501</v>
      </c>
      <c r="U291" s="7">
        <v>0.77231740579009101</v>
      </c>
      <c r="V291" s="7"/>
      <c r="W291" s="7">
        <v>4.6026956290006602</v>
      </c>
      <c r="X291" s="7">
        <v>1.63326375186443</v>
      </c>
      <c r="Y291" s="7"/>
      <c r="Z291" s="7">
        <v>0.20777867175638701</v>
      </c>
      <c r="AA291" s="7"/>
      <c r="AB291" s="7">
        <v>0.37936251610517502</v>
      </c>
      <c r="AC291" s="7">
        <v>0</v>
      </c>
      <c r="AD291" s="7"/>
      <c r="AE291" s="7"/>
      <c r="AF291" s="7">
        <f t="shared" si="106"/>
        <v>42.521490727085634</v>
      </c>
      <c r="AG291" s="7">
        <f t="shared" si="107"/>
        <v>31.073126057162888</v>
      </c>
      <c r="AH291" s="7">
        <f t="shared" si="108"/>
        <v>1.151679921895266</v>
      </c>
      <c r="AI291" s="7">
        <f t="shared" si="109"/>
        <v>2.3517519797654063</v>
      </c>
      <c r="AJ291" s="7"/>
      <c r="AK291" s="23"/>
      <c r="AL291" s="23">
        <f t="shared" si="110"/>
        <v>0.20988196507729523</v>
      </c>
      <c r="AM291" s="23"/>
      <c r="AN291" s="23"/>
      <c r="AO291" s="23"/>
      <c r="AP291" s="23"/>
      <c r="AQ291" s="23"/>
      <c r="AR291" s="23">
        <f t="shared" si="111"/>
        <v>9.0658559717789604</v>
      </c>
      <c r="AS291" s="23">
        <f t="shared" si="112"/>
        <v>0.27408098465147984</v>
      </c>
      <c r="AT291" s="23"/>
      <c r="AU291" s="23"/>
      <c r="AV291" s="23">
        <f t="shared" si="113"/>
        <v>72.587641819776749</v>
      </c>
      <c r="AW291" s="23">
        <f t="shared" si="114"/>
        <v>1.8162989880741292</v>
      </c>
      <c r="AX291" s="23"/>
      <c r="AY291" s="23">
        <f t="shared" si="115"/>
        <v>10.824398557759885</v>
      </c>
      <c r="AZ291" s="23">
        <f t="shared" si="116"/>
        <v>3.8410312619262483</v>
      </c>
      <c r="BA291" s="23"/>
      <c r="BB291" s="23"/>
      <c r="BC291" s="23"/>
      <c r="BD291" s="23">
        <f t="shared" si="117"/>
        <v>0.89216654829913122</v>
      </c>
      <c r="BE291" s="23"/>
      <c r="BF291" s="23"/>
      <c r="BG291" s="23"/>
      <c r="BH291" s="23">
        <f t="shared" si="118"/>
        <v>100</v>
      </c>
      <c r="BI291" s="23">
        <f t="shared" si="119"/>
        <v>73.076285722432857</v>
      </c>
      <c r="BJ291" s="23">
        <f t="shared" si="120"/>
        <v>2.7084655363732604</v>
      </c>
    </row>
    <row r="292" spans="1:62" s="3" customFormat="1" x14ac:dyDescent="0.2">
      <c r="A292" s="3" t="s">
        <v>11</v>
      </c>
      <c r="B292" s="3">
        <v>86.34</v>
      </c>
      <c r="C292" s="3" t="s">
        <v>140</v>
      </c>
      <c r="D292" s="3" t="s">
        <v>48</v>
      </c>
      <c r="E292" s="7">
        <v>0.92209942237395703</v>
      </c>
      <c r="F292" s="7">
        <v>1.51829903748502</v>
      </c>
      <c r="I292" s="7"/>
      <c r="J292" s="7">
        <v>0.58608241379260995</v>
      </c>
      <c r="K292" s="7"/>
      <c r="L292" s="7"/>
      <c r="M292" s="7"/>
      <c r="N292" s="7"/>
      <c r="O292" s="7"/>
      <c r="P292" s="7">
        <v>4.9251005053520203</v>
      </c>
      <c r="Q292" s="7">
        <v>0.142446940299124</v>
      </c>
      <c r="R292" s="7"/>
      <c r="S292" s="7"/>
      <c r="T292" s="7">
        <v>23.718796670436902</v>
      </c>
      <c r="U292" s="7">
        <v>0.96473339945077896</v>
      </c>
      <c r="V292" s="7"/>
      <c r="W292" s="7">
        <v>1.4261454343795801</v>
      </c>
      <c r="X292" s="7">
        <v>0.71036140434443995</v>
      </c>
      <c r="Y292" s="7"/>
      <c r="Z292" s="7"/>
      <c r="AA292" s="7"/>
      <c r="AB292" s="7">
        <v>0.44458177872002103</v>
      </c>
      <c r="AC292" s="7">
        <v>0.89377593249082599</v>
      </c>
      <c r="AD292" s="7"/>
      <c r="AE292" s="7"/>
      <c r="AF292" s="7">
        <f t="shared" si="106"/>
        <v>33.812024479266306</v>
      </c>
      <c r="AG292" s="7">
        <f t="shared" si="107"/>
        <v>23.718796670436902</v>
      </c>
      <c r="AH292" s="7">
        <f t="shared" si="108"/>
        <v>1.4093151781708</v>
      </c>
      <c r="AI292" s="7">
        <f t="shared" si="109"/>
        <v>2.9575277298560008</v>
      </c>
      <c r="AJ292" s="7"/>
      <c r="AK292" s="23"/>
      <c r="AL292" s="23">
        <f t="shared" si="110"/>
        <v>1.7333549907725829</v>
      </c>
      <c r="AM292" s="23"/>
      <c r="AN292" s="23"/>
      <c r="AO292" s="23"/>
      <c r="AP292" s="23"/>
      <c r="AQ292" s="23"/>
      <c r="AR292" s="23">
        <f t="shared" si="111"/>
        <v>14.566121316906402</v>
      </c>
      <c r="AS292" s="23">
        <f t="shared" si="112"/>
        <v>0.42129077596780146</v>
      </c>
      <c r="AT292" s="23"/>
      <c r="AU292" s="23"/>
      <c r="AV292" s="23">
        <f t="shared" si="113"/>
        <v>70.148998871633324</v>
      </c>
      <c r="AW292" s="23">
        <f t="shared" si="114"/>
        <v>2.8532257807939247</v>
      </c>
      <c r="AX292" s="23"/>
      <c r="AY292" s="23">
        <f t="shared" si="115"/>
        <v>4.2178646689851398</v>
      </c>
      <c r="AZ292" s="23">
        <f t="shared" si="116"/>
        <v>2.1009135515681323</v>
      </c>
      <c r="BA292" s="23"/>
      <c r="BB292" s="23"/>
      <c r="BC292" s="23"/>
      <c r="BD292" s="23">
        <f t="shared" si="117"/>
        <v>1.3148629387531667</v>
      </c>
      <c r="BE292" s="23">
        <f t="shared" si="123"/>
        <v>2.6433671046195228</v>
      </c>
      <c r="BF292" s="23"/>
      <c r="BG292" s="23"/>
      <c r="BH292" s="23">
        <f t="shared" si="118"/>
        <v>100</v>
      </c>
      <c r="BI292" s="23">
        <f t="shared" si="119"/>
        <v>70.148998871633324</v>
      </c>
      <c r="BJ292" s="23">
        <f t="shared" si="120"/>
        <v>4.1680887195470913</v>
      </c>
    </row>
    <row r="293" spans="1:62" s="3" customFormat="1" x14ac:dyDescent="0.2">
      <c r="A293" s="3" t="s">
        <v>11</v>
      </c>
      <c r="B293" s="3">
        <v>86.34</v>
      </c>
      <c r="C293" s="3" t="s">
        <v>140</v>
      </c>
      <c r="D293" s="3" t="s">
        <v>48</v>
      </c>
      <c r="E293" s="7">
        <v>1.38314913356094</v>
      </c>
      <c r="F293" s="7">
        <v>2.1471990905493299</v>
      </c>
      <c r="G293" s="3" t="s">
        <v>153</v>
      </c>
      <c r="H293" s="3" t="s">
        <v>154</v>
      </c>
      <c r="I293" s="7"/>
      <c r="J293" s="7">
        <v>0.113938224967569</v>
      </c>
      <c r="K293" s="7"/>
      <c r="L293" s="7"/>
      <c r="M293" s="7"/>
      <c r="N293" s="7"/>
      <c r="O293" s="7"/>
      <c r="P293" s="7">
        <v>8.3346344530582392</v>
      </c>
      <c r="Q293" s="7">
        <v>0.19637485966086399</v>
      </c>
      <c r="R293" s="7"/>
      <c r="S293" s="7"/>
      <c r="T293" s="7">
        <v>29.889029264450102</v>
      </c>
      <c r="U293" s="7">
        <v>0.82580670714378401</v>
      </c>
      <c r="V293" s="7"/>
      <c r="W293" s="7"/>
      <c r="X293" s="7"/>
      <c r="Y293" s="7"/>
      <c r="Z293" s="7"/>
      <c r="AA293" s="7"/>
      <c r="AB293" s="7">
        <v>0.52717071957886197</v>
      </c>
      <c r="AC293" s="7">
        <v>1.2173526920378199</v>
      </c>
      <c r="AD293" s="7"/>
      <c r="AE293" s="7"/>
      <c r="AF293" s="7">
        <f t="shared" si="106"/>
        <v>41.104306920897244</v>
      </c>
      <c r="AG293" s="7">
        <f t="shared" si="107"/>
        <v>29.889029264450102</v>
      </c>
      <c r="AH293" s="7">
        <f t="shared" si="108"/>
        <v>1.352977426722646</v>
      </c>
      <c r="AI293" s="7">
        <f t="shared" si="109"/>
        <v>2.4328350844704416</v>
      </c>
      <c r="AJ293" s="7"/>
      <c r="AK293" s="23"/>
      <c r="AL293" s="23">
        <f t="shared" si="110"/>
        <v>0.2771929111633879</v>
      </c>
      <c r="AM293" s="23"/>
      <c r="AN293" s="23"/>
      <c r="AO293" s="23"/>
      <c r="AP293" s="23"/>
      <c r="AQ293" s="23"/>
      <c r="AR293" s="23">
        <f t="shared" si="111"/>
        <v>20.276791113636193</v>
      </c>
      <c r="AS293" s="23">
        <f t="shared" si="112"/>
        <v>0.47774764829090915</v>
      </c>
      <c r="AT293" s="23"/>
      <c r="AU293" s="23"/>
      <c r="AV293" s="23">
        <f t="shared" si="113"/>
        <v>72.71507903531797</v>
      </c>
      <c r="AW293" s="23">
        <f t="shared" si="114"/>
        <v>2.0090515301304048</v>
      </c>
      <c r="AX293" s="23"/>
      <c r="AY293" s="23"/>
      <c r="AZ293" s="23"/>
      <c r="BA293" s="23"/>
      <c r="BB293" s="23"/>
      <c r="BC293" s="23"/>
      <c r="BD293" s="23">
        <f t="shared" si="117"/>
        <v>1.2825194220969842</v>
      </c>
      <c r="BE293" s="23">
        <f t="shared" si="123"/>
        <v>2.9616183393641493</v>
      </c>
      <c r="BF293" s="23"/>
      <c r="BG293" s="23"/>
      <c r="BH293" s="23">
        <f t="shared" si="118"/>
        <v>100</v>
      </c>
      <c r="BI293" s="23">
        <f t="shared" si="119"/>
        <v>72.71507903531797</v>
      </c>
      <c r="BJ293" s="23">
        <f t="shared" si="120"/>
        <v>3.291570952227389</v>
      </c>
    </row>
    <row r="294" spans="1:62" s="3" customFormat="1" x14ac:dyDescent="0.2">
      <c r="A294" s="3" t="s">
        <v>11</v>
      </c>
      <c r="B294" s="3">
        <v>86.34</v>
      </c>
      <c r="C294" s="3" t="s">
        <v>140</v>
      </c>
      <c r="D294" s="3" t="s">
        <v>48</v>
      </c>
      <c r="E294" s="7">
        <v>0.46104971118697902</v>
      </c>
      <c r="F294" s="7">
        <v>0.96026008058960599</v>
      </c>
      <c r="G294" s="3" t="s">
        <v>153</v>
      </c>
      <c r="H294" s="3" t="s">
        <v>154</v>
      </c>
      <c r="I294" s="7"/>
      <c r="J294" s="7">
        <v>0.144379655830562</v>
      </c>
      <c r="K294" s="7"/>
      <c r="L294" s="7"/>
      <c r="M294" s="7"/>
      <c r="N294" s="7"/>
      <c r="O294" s="7"/>
      <c r="P294" s="7">
        <v>7.5874134898185703</v>
      </c>
      <c r="Q294" s="7">
        <v>0.20799518097191999</v>
      </c>
      <c r="R294" s="7"/>
      <c r="S294" s="7"/>
      <c r="T294" s="7">
        <v>28.094899654388399</v>
      </c>
      <c r="U294" s="7">
        <v>0.85702352225780498</v>
      </c>
      <c r="V294" s="7"/>
      <c r="W294" s="7"/>
      <c r="X294" s="7"/>
      <c r="Y294" s="7"/>
      <c r="Z294" s="7">
        <v>0.14090432086959501</v>
      </c>
      <c r="AA294" s="7"/>
      <c r="AB294" s="7">
        <v>0.46664006076753101</v>
      </c>
      <c r="AC294" s="7">
        <v>2.3258350789547002</v>
      </c>
      <c r="AD294" s="7"/>
      <c r="AE294" s="7"/>
      <c r="AF294" s="7">
        <f t="shared" si="106"/>
        <v>39.825090963859083</v>
      </c>
      <c r="AG294" s="7">
        <f t="shared" si="107"/>
        <v>28.235803975257994</v>
      </c>
      <c r="AH294" s="7">
        <f t="shared" si="108"/>
        <v>1.323663583025336</v>
      </c>
      <c r="AI294" s="7">
        <f t="shared" si="109"/>
        <v>2.5109798265306944</v>
      </c>
      <c r="AJ294" s="7"/>
      <c r="AK294" s="23"/>
      <c r="AL294" s="23">
        <f t="shared" si="110"/>
        <v>0.36253440315198593</v>
      </c>
      <c r="AM294" s="23"/>
      <c r="AN294" s="23"/>
      <c r="AO294" s="23"/>
      <c r="AP294" s="23"/>
      <c r="AQ294" s="23"/>
      <c r="AR294" s="23">
        <f t="shared" si="111"/>
        <v>19.051842208481283</v>
      </c>
      <c r="AS294" s="23">
        <f t="shared" si="112"/>
        <v>0.52227170343609208</v>
      </c>
      <c r="AT294" s="23"/>
      <c r="AU294" s="23"/>
      <c r="AV294" s="23">
        <f t="shared" si="113"/>
        <v>70.545726260573446</v>
      </c>
      <c r="AW294" s="23">
        <f t="shared" si="114"/>
        <v>2.1519687752516279</v>
      </c>
      <c r="AX294" s="23"/>
      <c r="AY294" s="23"/>
      <c r="AZ294" s="23"/>
      <c r="BA294" s="23"/>
      <c r="BB294" s="23"/>
      <c r="BC294" s="23"/>
      <c r="BD294" s="23">
        <f t="shared" si="117"/>
        <v>1.1717237788383277</v>
      </c>
      <c r="BE294" s="23">
        <f t="shared" si="123"/>
        <v>5.840124963092677</v>
      </c>
      <c r="BF294" s="23"/>
      <c r="BG294" s="23"/>
      <c r="BH294" s="23">
        <f t="shared" si="118"/>
        <v>100</v>
      </c>
      <c r="BI294" s="23">
        <f t="shared" si="119"/>
        <v>70.899534167748016</v>
      </c>
      <c r="BJ294" s="23">
        <f t="shared" si="120"/>
        <v>3.3236925540899556</v>
      </c>
    </row>
    <row r="295" spans="1:62" s="3" customFormat="1" x14ac:dyDescent="0.2">
      <c r="A295" s="3" t="s">
        <v>11</v>
      </c>
      <c r="B295" s="3">
        <v>86.34</v>
      </c>
      <c r="C295" s="3" t="s">
        <v>140</v>
      </c>
      <c r="D295" s="3" t="s">
        <v>48</v>
      </c>
      <c r="E295" s="7">
        <v>1.38314913356094</v>
      </c>
      <c r="F295" s="7">
        <v>2.1471990905493299</v>
      </c>
      <c r="G295" s="3" t="s">
        <v>153</v>
      </c>
      <c r="H295" s="3" t="s">
        <v>154</v>
      </c>
      <c r="I295" s="7"/>
      <c r="J295" s="7">
        <v>0.11772132711485001</v>
      </c>
      <c r="K295" s="7"/>
      <c r="L295" s="7"/>
      <c r="M295" s="7"/>
      <c r="N295" s="7"/>
      <c r="O295" s="7"/>
      <c r="P295" s="7">
        <v>8.24644640088081</v>
      </c>
      <c r="Q295" s="7">
        <v>0.16076688189059499</v>
      </c>
      <c r="R295" s="7"/>
      <c r="S295" s="7"/>
      <c r="T295" s="7">
        <v>29.617264866828901</v>
      </c>
      <c r="U295" s="7">
        <v>1.3486007228493699</v>
      </c>
      <c r="V295" s="7"/>
      <c r="W295" s="7">
        <v>8.1716239219531403E-2</v>
      </c>
      <c r="X295" s="7"/>
      <c r="Y295" s="7"/>
      <c r="Z295" s="7"/>
      <c r="AA295" s="7"/>
      <c r="AB295" s="7">
        <v>0.53085987456142902</v>
      </c>
      <c r="AC295" s="7">
        <v>1.8357310444116599</v>
      </c>
      <c r="AD295" s="7"/>
      <c r="AE295" s="7"/>
      <c r="AF295" s="7">
        <f t="shared" si="106"/>
        <v>41.939107357757145</v>
      </c>
      <c r="AG295" s="7">
        <f t="shared" si="107"/>
        <v>29.617264866828901</v>
      </c>
      <c r="AH295" s="7">
        <f t="shared" si="108"/>
        <v>1.879460597410799</v>
      </c>
      <c r="AI295" s="7">
        <f t="shared" si="109"/>
        <v>2.3844093568077289</v>
      </c>
      <c r="AJ295" s="7"/>
      <c r="AK295" s="23"/>
      <c r="AL295" s="23">
        <f t="shared" si="110"/>
        <v>0.28069583386847174</v>
      </c>
      <c r="AM295" s="23"/>
      <c r="AN295" s="23"/>
      <c r="AO295" s="23"/>
      <c r="AP295" s="23"/>
      <c r="AQ295" s="23"/>
      <c r="AR295" s="23">
        <f t="shared" si="111"/>
        <v>19.662903958673624</v>
      </c>
      <c r="AS295" s="23">
        <f t="shared" si="112"/>
        <v>0.3833340574447377</v>
      </c>
      <c r="AT295" s="23"/>
      <c r="AU295" s="23"/>
      <c r="AV295" s="23">
        <f t="shared" si="113"/>
        <v>70.61968347151965</v>
      </c>
      <c r="AW295" s="23">
        <f t="shared" si="114"/>
        <v>3.2156161821597045</v>
      </c>
      <c r="AX295" s="23"/>
      <c r="AY295" s="23">
        <f t="shared" si="115"/>
        <v>0.19484496539818938</v>
      </c>
      <c r="AZ295" s="23"/>
      <c r="BA295" s="23"/>
      <c r="BB295" s="23"/>
      <c r="BC295" s="23"/>
      <c r="BD295" s="23">
        <f t="shared" si="117"/>
        <v>1.2657872520580487</v>
      </c>
      <c r="BE295" s="23">
        <f t="shared" si="123"/>
        <v>4.3771342788775867</v>
      </c>
      <c r="BF295" s="23"/>
      <c r="BG295" s="23"/>
      <c r="BH295" s="23">
        <f t="shared" si="118"/>
        <v>100</v>
      </c>
      <c r="BI295" s="23">
        <f t="shared" si="119"/>
        <v>70.61968347151965</v>
      </c>
      <c r="BJ295" s="23">
        <f t="shared" si="120"/>
        <v>4.4814034342177527</v>
      </c>
    </row>
    <row r="296" spans="1:62" s="3" customFormat="1" x14ac:dyDescent="0.2">
      <c r="A296" s="3" t="s">
        <v>11</v>
      </c>
      <c r="B296" s="3">
        <v>86.34</v>
      </c>
      <c r="C296" s="3" t="s">
        <v>140</v>
      </c>
      <c r="D296" s="3" t="s">
        <v>48</v>
      </c>
      <c r="E296" s="7">
        <v>0.46104971118697902</v>
      </c>
      <c r="F296" s="7">
        <v>0.96026008058960599</v>
      </c>
      <c r="G296" s="3" t="s">
        <v>153</v>
      </c>
      <c r="H296" s="3" t="s">
        <v>154</v>
      </c>
      <c r="I296" s="7"/>
      <c r="J296" s="7">
        <v>0.14632758684456301</v>
      </c>
      <c r="K296" s="7"/>
      <c r="L296" s="7"/>
      <c r="M296" s="7"/>
      <c r="N296" s="7"/>
      <c r="O296" s="7"/>
      <c r="P296" s="7">
        <v>7.9623430967330897</v>
      </c>
      <c r="Q296" s="7">
        <v>0.155713257845491</v>
      </c>
      <c r="R296" s="7"/>
      <c r="S296" s="7"/>
      <c r="T296" s="7">
        <v>29.0308177471161</v>
      </c>
      <c r="U296" s="7">
        <v>1.5503104776144001</v>
      </c>
      <c r="V296" s="7"/>
      <c r="W296" s="7">
        <v>0.120494596194476</v>
      </c>
      <c r="X296" s="7"/>
      <c r="Y296" s="7"/>
      <c r="Z296" s="7"/>
      <c r="AA296" s="7"/>
      <c r="AB296" s="7">
        <v>0.48739560879766902</v>
      </c>
      <c r="AC296" s="7">
        <v>2.0541131496429399</v>
      </c>
      <c r="AD296" s="7"/>
      <c r="AE296" s="7"/>
      <c r="AF296" s="7">
        <f t="shared" si="106"/>
        <v>41.507515520788729</v>
      </c>
      <c r="AG296" s="7">
        <f t="shared" si="107"/>
        <v>29.0308177471161</v>
      </c>
      <c r="AH296" s="7">
        <f t="shared" si="108"/>
        <v>2.0377060864120691</v>
      </c>
      <c r="AI296" s="7">
        <f t="shared" si="109"/>
        <v>2.4092022551895633</v>
      </c>
      <c r="AJ296" s="7"/>
      <c r="AK296" s="23"/>
      <c r="AL296" s="23">
        <f t="shared" si="110"/>
        <v>0.35253275222236791</v>
      </c>
      <c r="AM296" s="23"/>
      <c r="AN296" s="23"/>
      <c r="AO296" s="23"/>
      <c r="AP296" s="23"/>
      <c r="AQ296" s="23"/>
      <c r="AR296" s="23">
        <f t="shared" si="111"/>
        <v>19.18289494524241</v>
      </c>
      <c r="AS296" s="23">
        <f t="shared" si="112"/>
        <v>0.37514473196427089</v>
      </c>
      <c r="AT296" s="23"/>
      <c r="AU296" s="23"/>
      <c r="AV296" s="23">
        <f t="shared" si="113"/>
        <v>69.941111586349308</v>
      </c>
      <c r="AW296" s="23">
        <f t="shared" si="114"/>
        <v>3.735011498912622</v>
      </c>
      <c r="AX296" s="23"/>
      <c r="AY296" s="23">
        <f t="shared" si="115"/>
        <v>0.29029585288988735</v>
      </c>
      <c r="AZ296" s="23"/>
      <c r="BA296" s="23"/>
      <c r="BB296" s="23"/>
      <c r="BC296" s="23"/>
      <c r="BD296" s="23">
        <f t="shared" si="117"/>
        <v>1.1742345998848345</v>
      </c>
      <c r="BE296" s="23">
        <f t="shared" si="123"/>
        <v>4.9487740325343079</v>
      </c>
      <c r="BF296" s="23"/>
      <c r="BG296" s="23"/>
      <c r="BH296" s="23">
        <f t="shared" si="118"/>
        <v>100.00000000000001</v>
      </c>
      <c r="BI296" s="23">
        <f t="shared" si="119"/>
        <v>69.941111586349308</v>
      </c>
      <c r="BJ296" s="23">
        <f t="shared" si="120"/>
        <v>4.909246098797456</v>
      </c>
    </row>
    <row r="297" spans="1:62" s="3" customFormat="1" x14ac:dyDescent="0.2">
      <c r="A297" s="3" t="s">
        <v>11</v>
      </c>
      <c r="B297" s="3">
        <v>86.34</v>
      </c>
      <c r="C297" s="3" t="s">
        <v>140</v>
      </c>
      <c r="D297" s="3" t="s">
        <v>48</v>
      </c>
      <c r="E297" s="7">
        <v>1.38314913356094</v>
      </c>
      <c r="F297" s="7">
        <v>2.1471990905493299</v>
      </c>
      <c r="G297" s="3" t="s">
        <v>153</v>
      </c>
      <c r="H297" s="3" t="s">
        <v>154</v>
      </c>
      <c r="I297" s="7"/>
      <c r="J297" s="7">
        <v>0.14388612471520901</v>
      </c>
      <c r="K297" s="7"/>
      <c r="L297" s="7"/>
      <c r="M297" s="7"/>
      <c r="N297" s="7"/>
      <c r="O297" s="7"/>
      <c r="P297" s="7">
        <v>7.9825766384601602</v>
      </c>
      <c r="Q297" s="7">
        <v>0.213597784750164</v>
      </c>
      <c r="R297" s="7"/>
      <c r="S297" s="7"/>
      <c r="T297" s="7">
        <v>29.3847799301147</v>
      </c>
      <c r="U297" s="7">
        <v>1.3749039731919801</v>
      </c>
      <c r="V297" s="7"/>
      <c r="W297" s="7">
        <v>0.12983528431505001</v>
      </c>
      <c r="X297" s="7"/>
      <c r="Y297" s="7"/>
      <c r="Z297" s="7"/>
      <c r="AA297" s="7"/>
      <c r="AB297" s="7">
        <v>0.58789988979697205</v>
      </c>
      <c r="AC297" s="7">
        <v>2.3094397038221399</v>
      </c>
      <c r="AD297" s="7"/>
      <c r="AE297" s="7"/>
      <c r="AF297" s="7">
        <f t="shared" si="106"/>
        <v>42.126919329166377</v>
      </c>
      <c r="AG297" s="7">
        <f t="shared" si="107"/>
        <v>29.3847799301147</v>
      </c>
      <c r="AH297" s="7">
        <f t="shared" si="108"/>
        <v>1.9628038629889522</v>
      </c>
      <c r="AI297" s="7">
        <f t="shared" si="109"/>
        <v>2.3737790845476199</v>
      </c>
      <c r="AJ297" s="7"/>
      <c r="AK297" s="23"/>
      <c r="AL297" s="23">
        <f t="shared" si="110"/>
        <v>0.34155387340557353</v>
      </c>
      <c r="AM297" s="23"/>
      <c r="AN297" s="23"/>
      <c r="AO297" s="23"/>
      <c r="AP297" s="23"/>
      <c r="AQ297" s="23"/>
      <c r="AR297" s="23">
        <f t="shared" si="111"/>
        <v>18.948873465175176</v>
      </c>
      <c r="AS297" s="23">
        <f t="shared" si="112"/>
        <v>0.50703395394564388</v>
      </c>
      <c r="AT297" s="23"/>
      <c r="AU297" s="23"/>
      <c r="AV297" s="23">
        <f t="shared" si="113"/>
        <v>69.75297600214094</v>
      </c>
      <c r="AW297" s="23">
        <f t="shared" si="114"/>
        <v>3.2637182948245438</v>
      </c>
      <c r="AX297" s="23"/>
      <c r="AY297" s="23">
        <f t="shared" si="115"/>
        <v>0.30820028234335933</v>
      </c>
      <c r="AZ297" s="23"/>
      <c r="BA297" s="23"/>
      <c r="BB297" s="23"/>
      <c r="BC297" s="23"/>
      <c r="BD297" s="23">
        <f t="shared" si="117"/>
        <v>1.395544462207903</v>
      </c>
      <c r="BE297" s="23">
        <f t="shared" si="123"/>
        <v>5.4820996659568459</v>
      </c>
      <c r="BF297" s="23"/>
      <c r="BG297" s="23"/>
      <c r="BH297" s="23">
        <f t="shared" si="118"/>
        <v>100</v>
      </c>
      <c r="BI297" s="23">
        <f t="shared" si="119"/>
        <v>69.75297600214094</v>
      </c>
      <c r="BJ297" s="23">
        <f t="shared" si="120"/>
        <v>4.6592627570324465</v>
      </c>
    </row>
    <row r="298" spans="1:62" s="3" customFormat="1" x14ac:dyDescent="0.2">
      <c r="A298" s="3" t="s">
        <v>11</v>
      </c>
      <c r="B298" s="3">
        <v>86.34</v>
      </c>
      <c r="C298" s="3" t="s">
        <v>140</v>
      </c>
      <c r="D298" s="3" t="s">
        <v>48</v>
      </c>
      <c r="E298" s="7">
        <v>0.46104971118697902</v>
      </c>
      <c r="F298" s="7">
        <v>0.96026008058960599</v>
      </c>
      <c r="I298" s="7"/>
      <c r="J298" s="7">
        <v>0.42190691456198698</v>
      </c>
      <c r="K298" s="7"/>
      <c r="L298" s="7"/>
      <c r="M298" s="7"/>
      <c r="N298" s="7"/>
      <c r="O298" s="7"/>
      <c r="P298" s="7">
        <v>6.0035474598407701</v>
      </c>
      <c r="Q298" s="7">
        <v>0.15712856547907</v>
      </c>
      <c r="R298" s="7"/>
      <c r="S298" s="7"/>
      <c r="T298" s="7">
        <v>26.876592636108398</v>
      </c>
      <c r="U298" s="7">
        <v>0.68555506877601102</v>
      </c>
      <c r="V298" s="7"/>
      <c r="W298" s="7">
        <v>1.8995555117726299</v>
      </c>
      <c r="X298" s="7">
        <v>0.86506586521863904</v>
      </c>
      <c r="Y298" s="7"/>
      <c r="Z298" s="7"/>
      <c r="AA298" s="7"/>
      <c r="AB298" s="7">
        <v>0.541095901280642</v>
      </c>
      <c r="AC298" s="7">
        <v>1.15445693954825</v>
      </c>
      <c r="AD298" s="7"/>
      <c r="AE298" s="7"/>
      <c r="AF298" s="7">
        <f t="shared" si="106"/>
        <v>38.604904862586395</v>
      </c>
      <c r="AG298" s="7">
        <f t="shared" si="107"/>
        <v>26.876592636108398</v>
      </c>
      <c r="AH298" s="7">
        <f t="shared" si="108"/>
        <v>1.226650970056653</v>
      </c>
      <c r="AI298" s="7">
        <f t="shared" si="109"/>
        <v>2.5903444227086836</v>
      </c>
      <c r="AJ298" s="7"/>
      <c r="AK298" s="23"/>
      <c r="AL298" s="23">
        <f t="shared" si="110"/>
        <v>1.0928842230378721</v>
      </c>
      <c r="AM298" s="23"/>
      <c r="AN298" s="23"/>
      <c r="AO298" s="23"/>
      <c r="AP298" s="23"/>
      <c r="AQ298" s="23"/>
      <c r="AR298" s="23">
        <f t="shared" si="111"/>
        <v>15.551255679065424</v>
      </c>
      <c r="AS298" s="23">
        <f t="shared" si="112"/>
        <v>0.40701710323692519</v>
      </c>
      <c r="AT298" s="23"/>
      <c r="AU298" s="23"/>
      <c r="AV298" s="23">
        <f t="shared" si="113"/>
        <v>69.61963183635666</v>
      </c>
      <c r="AW298" s="23">
        <f t="shared" si="114"/>
        <v>1.7758237488636082</v>
      </c>
      <c r="AX298" s="23"/>
      <c r="AY298" s="23">
        <f t="shared" si="115"/>
        <v>4.9205030255457709</v>
      </c>
      <c r="AZ298" s="23">
        <f t="shared" si="116"/>
        <v>2.2408185392447635</v>
      </c>
      <c r="BA298" s="23"/>
      <c r="BB298" s="23"/>
      <c r="BC298" s="23"/>
      <c r="BD298" s="23">
        <f t="shared" si="117"/>
        <v>1.4016247500328394</v>
      </c>
      <c r="BE298" s="23">
        <f t="shared" si="123"/>
        <v>2.9904410946161453</v>
      </c>
      <c r="BF298" s="23"/>
      <c r="BG298" s="23"/>
      <c r="BH298" s="23">
        <f t="shared" si="118"/>
        <v>100</v>
      </c>
      <c r="BI298" s="23">
        <f t="shared" si="119"/>
        <v>69.61963183635666</v>
      </c>
      <c r="BJ298" s="23">
        <f t="shared" si="120"/>
        <v>3.1774484988964478</v>
      </c>
    </row>
    <row r="299" spans="1:62" s="3" customFormat="1" x14ac:dyDescent="0.2">
      <c r="A299" s="3" t="s">
        <v>11</v>
      </c>
      <c r="B299" s="3">
        <v>86.34</v>
      </c>
      <c r="C299" s="3" t="s">
        <v>140</v>
      </c>
      <c r="D299" s="3" t="s">
        <v>48</v>
      </c>
      <c r="E299" s="7">
        <v>1.38314913356094</v>
      </c>
      <c r="F299" s="7">
        <v>2.1471990905493299</v>
      </c>
      <c r="I299" s="7"/>
      <c r="J299" s="7">
        <v>0.538862124085426</v>
      </c>
      <c r="K299" s="7"/>
      <c r="L299" s="7"/>
      <c r="M299" s="7"/>
      <c r="N299" s="7"/>
      <c r="O299" s="7">
        <v>9.1784051619470106E-2</v>
      </c>
      <c r="P299" s="7">
        <v>6.0162179172038996</v>
      </c>
      <c r="Q299" s="7">
        <v>0.154677336104214</v>
      </c>
      <c r="R299" s="7"/>
      <c r="S299" s="7"/>
      <c r="T299" s="7">
        <v>25.210228562354999</v>
      </c>
      <c r="U299" s="7">
        <v>1.1348991654813301</v>
      </c>
      <c r="V299" s="7"/>
      <c r="W299" s="7">
        <v>0.436231633648276</v>
      </c>
      <c r="X299" s="7">
        <v>0</v>
      </c>
      <c r="Y299" s="7"/>
      <c r="Z299" s="7"/>
      <c r="AA299" s="7"/>
      <c r="AB299" s="7">
        <v>0.40321005508303598</v>
      </c>
      <c r="AC299" s="7">
        <v>1.69296320527792</v>
      </c>
      <c r="AD299" s="7"/>
      <c r="AE299" s="7"/>
      <c r="AF299" s="7">
        <f t="shared" si="106"/>
        <v>35.679074050858574</v>
      </c>
      <c r="AG299" s="7">
        <f t="shared" si="107"/>
        <v>25.210228562354999</v>
      </c>
      <c r="AH299" s="7">
        <f t="shared" si="108"/>
        <v>1.5381092205643661</v>
      </c>
      <c r="AI299" s="7">
        <f t="shared" si="109"/>
        <v>2.8027633188421723</v>
      </c>
      <c r="AJ299" s="7"/>
      <c r="AK299" s="23"/>
      <c r="AL299" s="23">
        <f t="shared" si="110"/>
        <v>1.5103029953000111</v>
      </c>
      <c r="AM299" s="23"/>
      <c r="AN299" s="23"/>
      <c r="AO299" s="23"/>
      <c r="AP299" s="23"/>
      <c r="AQ299" s="23"/>
      <c r="AR299" s="23">
        <f t="shared" si="111"/>
        <v>16.862034896500145</v>
      </c>
      <c r="AS299" s="23">
        <f t="shared" si="112"/>
        <v>0.43352396388911296</v>
      </c>
      <c r="AT299" s="23"/>
      <c r="AU299" s="23"/>
      <c r="AV299" s="23">
        <f t="shared" si="113"/>
        <v>70.658303874195823</v>
      </c>
      <c r="AW299" s="23">
        <f t="shared" si="114"/>
        <v>3.1808537515956643</v>
      </c>
      <c r="AX299" s="23"/>
      <c r="AY299" s="23">
        <f t="shared" si="115"/>
        <v>1.2226540213079846</v>
      </c>
      <c r="AZ299" s="23"/>
      <c r="BA299" s="23"/>
      <c r="BB299" s="23"/>
      <c r="BC299" s="23"/>
      <c r="BD299" s="23">
        <f t="shared" si="117"/>
        <v>1.1301023521750651</v>
      </c>
      <c r="BE299" s="23">
        <f t="shared" si="123"/>
        <v>4.7449751719024249</v>
      </c>
      <c r="BF299" s="23"/>
      <c r="BG299" s="23"/>
      <c r="BH299" s="23">
        <f t="shared" si="118"/>
        <v>100.00000000000001</v>
      </c>
      <c r="BI299" s="23">
        <f t="shared" si="119"/>
        <v>70.658303874195823</v>
      </c>
      <c r="BJ299" s="23">
        <f t="shared" si="120"/>
        <v>4.3109561037707298</v>
      </c>
    </row>
    <row r="300" spans="1:62" s="3" customFormat="1" ht="12.75" customHeight="1" x14ac:dyDescent="0.2">
      <c r="A300" s="3" t="s">
        <v>11</v>
      </c>
      <c r="B300" s="3">
        <v>86.34</v>
      </c>
      <c r="C300" s="3" t="s">
        <v>140</v>
      </c>
      <c r="D300" s="3" t="s">
        <v>48</v>
      </c>
      <c r="E300" s="7">
        <v>0.92209942237395703</v>
      </c>
      <c r="F300" s="7">
        <v>1.51829903748502</v>
      </c>
      <c r="G300" s="3" t="s">
        <v>153</v>
      </c>
      <c r="H300" s="3" t="s">
        <v>154</v>
      </c>
      <c r="I300" s="7"/>
      <c r="J300" s="7">
        <v>0.89436620473861705</v>
      </c>
      <c r="K300" s="7"/>
      <c r="L300" s="7"/>
      <c r="M300" s="7"/>
      <c r="N300" s="7"/>
      <c r="O300" s="7"/>
      <c r="P300" s="7">
        <v>5.4694771766662598</v>
      </c>
      <c r="Q300" s="7">
        <v>0.139041314832866</v>
      </c>
      <c r="R300" s="7"/>
      <c r="S300" s="7"/>
      <c r="T300" s="7">
        <v>19.787463545799302</v>
      </c>
      <c r="U300" s="7">
        <v>0.54519949480891206</v>
      </c>
      <c r="V300" s="7"/>
      <c r="W300" s="7">
        <v>0.12057798448950099</v>
      </c>
      <c r="X300" s="7"/>
      <c r="Y300" s="7"/>
      <c r="Z300" s="7"/>
      <c r="AA300" s="7"/>
      <c r="AB300" s="7">
        <v>0.49318769015371799</v>
      </c>
      <c r="AC300" s="7">
        <v>1.84745714068413</v>
      </c>
      <c r="AD300" s="7"/>
      <c r="AE300" s="7"/>
      <c r="AF300" s="7">
        <f t="shared" si="106"/>
        <v>29.296770552173307</v>
      </c>
      <c r="AG300" s="7">
        <f t="shared" si="107"/>
        <v>19.787463545799302</v>
      </c>
      <c r="AH300" s="7">
        <f t="shared" si="108"/>
        <v>1.03838718496263</v>
      </c>
      <c r="AI300" s="7">
        <f t="shared" si="109"/>
        <v>3.4133455024305315</v>
      </c>
      <c r="AJ300" s="7"/>
      <c r="AK300" s="23"/>
      <c r="AL300" s="23">
        <f t="shared" si="110"/>
        <v>3.0527808624704225</v>
      </c>
      <c r="AM300" s="23"/>
      <c r="AN300" s="23"/>
      <c r="AO300" s="23"/>
      <c r="AP300" s="23"/>
      <c r="AQ300" s="23"/>
      <c r="AR300" s="23">
        <f t="shared" si="111"/>
        <v>18.669215321620218</v>
      </c>
      <c r="AS300" s="23">
        <f t="shared" si="112"/>
        <v>0.47459604663679067</v>
      </c>
      <c r="AT300" s="23"/>
      <c r="AU300" s="23"/>
      <c r="AV300" s="23">
        <f t="shared" si="113"/>
        <v>67.541449698562147</v>
      </c>
      <c r="AW300" s="23">
        <f t="shared" si="114"/>
        <v>1.8609542435333979</v>
      </c>
      <c r="AX300" s="23"/>
      <c r="AY300" s="23">
        <f t="shared" si="115"/>
        <v>0.41157432104937658</v>
      </c>
      <c r="AZ300" s="23"/>
      <c r="BA300" s="23"/>
      <c r="BB300" s="23"/>
      <c r="BC300" s="23"/>
      <c r="BD300" s="23">
        <f t="shared" si="117"/>
        <v>1.6834199840402959</v>
      </c>
      <c r="BE300" s="23">
        <f t="shared" si="123"/>
        <v>6.3060095220873444</v>
      </c>
      <c r="BF300" s="23"/>
      <c r="BG300" s="23"/>
      <c r="BH300" s="23">
        <f t="shared" si="118"/>
        <v>100</v>
      </c>
      <c r="BI300" s="23">
        <f t="shared" si="119"/>
        <v>67.541449698562147</v>
      </c>
      <c r="BJ300" s="23">
        <f t="shared" si="120"/>
        <v>3.5443742275736936</v>
      </c>
    </row>
    <row r="301" spans="1:62" s="3" customFormat="1" x14ac:dyDescent="0.2">
      <c r="A301" s="3" t="s">
        <v>11</v>
      </c>
      <c r="B301" s="3">
        <v>86.34</v>
      </c>
      <c r="C301" s="3" t="s">
        <v>140</v>
      </c>
      <c r="D301" s="3" t="s">
        <v>48</v>
      </c>
      <c r="E301" s="7">
        <v>0.92209942237395703</v>
      </c>
      <c r="F301" s="7">
        <v>1.51829903748502</v>
      </c>
      <c r="G301" s="3" t="s">
        <v>187</v>
      </c>
      <c r="H301" s="3" t="s">
        <v>188</v>
      </c>
      <c r="I301" s="7"/>
      <c r="J301" s="7">
        <v>0.19310470670461699</v>
      </c>
      <c r="K301" s="7"/>
      <c r="L301" s="7"/>
      <c r="M301" s="7"/>
      <c r="N301" s="7"/>
      <c r="O301" s="7"/>
      <c r="P301" s="7">
        <v>6.9366641342639896</v>
      </c>
      <c r="Q301" s="7">
        <v>0.12907261261716499</v>
      </c>
      <c r="R301" s="7"/>
      <c r="S301" s="7"/>
      <c r="T301" s="7">
        <v>32.114422321319601</v>
      </c>
      <c r="U301" s="7">
        <v>1.2808577157557</v>
      </c>
      <c r="V301" s="7">
        <v>0.23724751081317699</v>
      </c>
      <c r="W301" s="7">
        <v>1.8436945974826799</v>
      </c>
      <c r="X301" s="7"/>
      <c r="Y301" s="7"/>
      <c r="Z301" s="7"/>
      <c r="AA301" s="7"/>
      <c r="AB301" s="7">
        <v>0.29259689617902002</v>
      </c>
      <c r="AC301" s="7">
        <v>0</v>
      </c>
      <c r="AD301" s="7"/>
      <c r="AE301" s="7"/>
      <c r="AF301" s="7">
        <f t="shared" si="106"/>
        <v>43.027660495135954</v>
      </c>
      <c r="AG301" s="7">
        <f t="shared" si="107"/>
        <v>32.114422321319601</v>
      </c>
      <c r="AH301" s="7">
        <f t="shared" si="108"/>
        <v>1.5734546119347199</v>
      </c>
      <c r="AI301" s="7">
        <f t="shared" si="109"/>
        <v>2.3240863865072203</v>
      </c>
      <c r="AJ301" s="7"/>
      <c r="AK301" s="23"/>
      <c r="AL301" s="23">
        <f t="shared" si="110"/>
        <v>0.44879202002266988</v>
      </c>
      <c r="AM301" s="23"/>
      <c r="AN301" s="23"/>
      <c r="AO301" s="23"/>
      <c r="AP301" s="23"/>
      <c r="AQ301" s="23"/>
      <c r="AR301" s="23">
        <f t="shared" si="111"/>
        <v>16.121406682215831</v>
      </c>
      <c r="AS301" s="23">
        <f t="shared" si="112"/>
        <v>0.29997590185447326</v>
      </c>
      <c r="AT301" s="23"/>
      <c r="AU301" s="23"/>
      <c r="AV301" s="23">
        <f t="shared" si="113"/>
        <v>74.636691727522489</v>
      </c>
      <c r="AW301" s="23">
        <f t="shared" si="114"/>
        <v>2.9768239802405572</v>
      </c>
      <c r="AX301" s="23">
        <f t="shared" si="121"/>
        <v>0.55138371011362919</v>
      </c>
      <c r="AY301" s="23">
        <f t="shared" si="115"/>
        <v>4.2849055148864057</v>
      </c>
      <c r="AZ301" s="23"/>
      <c r="BA301" s="23"/>
      <c r="BB301" s="23"/>
      <c r="BC301" s="23"/>
      <c r="BD301" s="23">
        <f t="shared" si="117"/>
        <v>0.68002046314392695</v>
      </c>
      <c r="BE301" s="23">
        <f t="shared" si="123"/>
        <v>0</v>
      </c>
      <c r="BF301" s="23"/>
      <c r="BG301" s="23"/>
      <c r="BH301" s="23">
        <f t="shared" si="118"/>
        <v>100</v>
      </c>
      <c r="BI301" s="23">
        <f t="shared" si="119"/>
        <v>74.636691727522489</v>
      </c>
      <c r="BJ301" s="23">
        <f t="shared" si="120"/>
        <v>3.6568444433844838</v>
      </c>
    </row>
    <row r="302" spans="1:62" s="3" customFormat="1" x14ac:dyDescent="0.2">
      <c r="A302" s="3" t="s">
        <v>11</v>
      </c>
      <c r="B302" s="3">
        <v>86.34</v>
      </c>
      <c r="C302" s="3" t="s">
        <v>140</v>
      </c>
      <c r="D302" s="3" t="s">
        <v>48</v>
      </c>
      <c r="E302" s="7">
        <v>0.92209942237395703</v>
      </c>
      <c r="F302" s="7">
        <v>1.51829903748502</v>
      </c>
      <c r="G302" s="3" t="s">
        <v>153</v>
      </c>
      <c r="H302" s="3" t="s">
        <v>154</v>
      </c>
      <c r="I302" s="7"/>
      <c r="J302" s="7">
        <v>0.13784705661237201</v>
      </c>
      <c r="K302" s="7"/>
      <c r="L302" s="7"/>
      <c r="M302" s="7"/>
      <c r="N302" s="7"/>
      <c r="O302" s="7"/>
      <c r="P302" s="7">
        <v>8.1811778247356397</v>
      </c>
      <c r="Q302" s="7">
        <v>0.16871965490281601</v>
      </c>
      <c r="R302" s="7"/>
      <c r="S302" s="7"/>
      <c r="T302" s="7">
        <v>29.604101181030298</v>
      </c>
      <c r="U302" s="7">
        <v>1.13902734592557</v>
      </c>
      <c r="V302" s="7"/>
      <c r="W302" s="7">
        <v>9.2080829199403497E-2</v>
      </c>
      <c r="X302" s="7"/>
      <c r="Y302" s="7"/>
      <c r="Z302" s="7"/>
      <c r="AA302" s="7"/>
      <c r="AB302" s="7">
        <v>0.47829938121139998</v>
      </c>
      <c r="AC302" s="7">
        <v>1.60081870853901</v>
      </c>
      <c r="AD302" s="7"/>
      <c r="AE302" s="7"/>
      <c r="AF302" s="7">
        <f t="shared" si="106"/>
        <v>41.402071982156507</v>
      </c>
      <c r="AG302" s="7">
        <f t="shared" si="107"/>
        <v>29.604101181030298</v>
      </c>
      <c r="AH302" s="7">
        <f t="shared" si="108"/>
        <v>1.61732672713697</v>
      </c>
      <c r="AI302" s="7">
        <f t="shared" si="109"/>
        <v>2.4153380546533532</v>
      </c>
      <c r="AJ302" s="7"/>
      <c r="AK302" s="23"/>
      <c r="AL302" s="23">
        <f t="shared" si="110"/>
        <v>0.33294724155781724</v>
      </c>
      <c r="AM302" s="23"/>
      <c r="AN302" s="23"/>
      <c r="AO302" s="23"/>
      <c r="AP302" s="23"/>
      <c r="AQ302" s="23"/>
      <c r="AR302" s="23">
        <f t="shared" si="111"/>
        <v>19.760310131970133</v>
      </c>
      <c r="AS302" s="23">
        <f t="shared" si="112"/>
        <v>0.40751500305475269</v>
      </c>
      <c r="AT302" s="23"/>
      <c r="AU302" s="23"/>
      <c r="AV302" s="23">
        <f t="shared" si="113"/>
        <v>71.503912156350751</v>
      </c>
      <c r="AW302" s="23">
        <f t="shared" si="114"/>
        <v>2.7511360939048379</v>
      </c>
      <c r="AX302" s="23"/>
      <c r="AY302" s="23">
        <f t="shared" si="115"/>
        <v>0.22240633086935491</v>
      </c>
      <c r="AZ302" s="23"/>
      <c r="BA302" s="23"/>
      <c r="BB302" s="23"/>
      <c r="BC302" s="23"/>
      <c r="BD302" s="23">
        <f t="shared" si="117"/>
        <v>1.1552546969570454</v>
      </c>
      <c r="BE302" s="23">
        <f t="shared" si="123"/>
        <v>3.8665183453353054</v>
      </c>
      <c r="BF302" s="23"/>
      <c r="BG302" s="23"/>
      <c r="BH302" s="23">
        <f t="shared" si="118"/>
        <v>100</v>
      </c>
      <c r="BI302" s="23">
        <f t="shared" si="119"/>
        <v>71.503912156350751</v>
      </c>
      <c r="BJ302" s="23">
        <f t="shared" si="120"/>
        <v>3.9063907908618836</v>
      </c>
    </row>
    <row r="303" spans="1:62" s="3" customFormat="1" x14ac:dyDescent="0.2">
      <c r="A303" s="3" t="s">
        <v>11</v>
      </c>
      <c r="B303" s="3">
        <v>86.34</v>
      </c>
      <c r="C303" s="3" t="s">
        <v>140</v>
      </c>
      <c r="D303" s="3" t="s">
        <v>48</v>
      </c>
      <c r="E303" s="7">
        <v>1.38314913356094</v>
      </c>
      <c r="F303" s="7">
        <v>2.1471990905493299</v>
      </c>
      <c r="G303" s="3" t="s">
        <v>153</v>
      </c>
      <c r="H303" s="3" t="s">
        <v>154</v>
      </c>
      <c r="I303" s="7"/>
      <c r="J303" s="7">
        <v>0.248747481964529</v>
      </c>
      <c r="K303" s="7"/>
      <c r="L303" s="7"/>
      <c r="M303" s="7"/>
      <c r="N303" s="7"/>
      <c r="O303" s="7"/>
      <c r="P303" s="7">
        <v>8.1283845007419604</v>
      </c>
      <c r="Q303" s="7">
        <v>0.134611641988158</v>
      </c>
      <c r="R303" s="7"/>
      <c r="S303" s="7"/>
      <c r="T303" s="7">
        <v>28.974905610084502</v>
      </c>
      <c r="U303" s="7">
        <v>0.88433949276804902</v>
      </c>
      <c r="V303" s="7"/>
      <c r="W303" s="7">
        <v>0</v>
      </c>
      <c r="X303" s="7"/>
      <c r="Y303" s="7"/>
      <c r="Z303" s="7"/>
      <c r="AA303" s="7"/>
      <c r="AB303" s="7">
        <v>0.70618172176182303</v>
      </c>
      <c r="AC303" s="7">
        <v>2.76970714330673</v>
      </c>
      <c r="AD303" s="7"/>
      <c r="AE303" s="7"/>
      <c r="AF303" s="7">
        <f t="shared" si="106"/>
        <v>41.846877592615755</v>
      </c>
      <c r="AG303" s="7">
        <f t="shared" si="107"/>
        <v>28.974905610084502</v>
      </c>
      <c r="AH303" s="7">
        <f t="shared" si="108"/>
        <v>1.5905212145298719</v>
      </c>
      <c r="AI303" s="7">
        <f t="shared" si="109"/>
        <v>2.3896645521205118</v>
      </c>
      <c r="AJ303" s="7"/>
      <c r="AK303" s="23"/>
      <c r="AL303" s="23">
        <f t="shared" si="110"/>
        <v>0.59442304007987123</v>
      </c>
      <c r="AM303" s="23"/>
      <c r="AN303" s="23"/>
      <c r="AO303" s="23"/>
      <c r="AP303" s="23"/>
      <c r="AQ303" s="23"/>
      <c r="AR303" s="23">
        <f t="shared" si="111"/>
        <v>19.424112307428846</v>
      </c>
      <c r="AS303" s="23">
        <f t="shared" si="112"/>
        <v>0.32167666916183829</v>
      </c>
      <c r="AT303" s="23"/>
      <c r="AU303" s="23"/>
      <c r="AV303" s="23">
        <f t="shared" si="113"/>
        <v>69.240304837456691</v>
      </c>
      <c r="AW303" s="23">
        <f t="shared" si="114"/>
        <v>2.1132747379080405</v>
      </c>
      <c r="AX303" s="23"/>
      <c r="AY303" s="23">
        <f t="shared" si="115"/>
        <v>0</v>
      </c>
      <c r="AZ303" s="23"/>
      <c r="BA303" s="23"/>
      <c r="BB303" s="23"/>
      <c r="BC303" s="23"/>
      <c r="BD303" s="23">
        <f t="shared" si="117"/>
        <v>1.6875374278496587</v>
      </c>
      <c r="BE303" s="23">
        <f t="shared" si="123"/>
        <v>6.6186709801150592</v>
      </c>
      <c r="BF303" s="23"/>
      <c r="BG303" s="23"/>
      <c r="BH303" s="23">
        <f t="shared" si="118"/>
        <v>100.00000000000001</v>
      </c>
      <c r="BI303" s="23">
        <f t="shared" si="119"/>
        <v>69.240304837456691</v>
      </c>
      <c r="BJ303" s="23">
        <f t="shared" si="120"/>
        <v>3.8008121657576988</v>
      </c>
    </row>
    <row r="304" spans="1:62" s="3" customFormat="1" x14ac:dyDescent="0.2">
      <c r="A304" s="3" t="s">
        <v>11</v>
      </c>
      <c r="B304" s="3">
        <v>86.34</v>
      </c>
      <c r="C304" s="3" t="s">
        <v>140</v>
      </c>
      <c r="D304" s="3" t="s">
        <v>48</v>
      </c>
      <c r="E304" s="7">
        <v>1.8441988447479201</v>
      </c>
      <c r="F304" s="7">
        <v>3.3949832117291701</v>
      </c>
      <c r="I304" s="7"/>
      <c r="J304" s="7">
        <v>0.92724319547414802</v>
      </c>
      <c r="K304" s="7"/>
      <c r="L304" s="7"/>
      <c r="M304" s="7"/>
      <c r="N304" s="7"/>
      <c r="O304" s="7"/>
      <c r="P304" s="7">
        <v>3.9264429360628101</v>
      </c>
      <c r="Q304" s="7">
        <v>0.13891331618651701</v>
      </c>
      <c r="R304" s="7"/>
      <c r="S304" s="7"/>
      <c r="T304" s="7">
        <v>21.886718273162799</v>
      </c>
      <c r="U304" s="7">
        <v>0.71556465700268701</v>
      </c>
      <c r="V304" s="7"/>
      <c r="W304" s="7">
        <v>0.58892606757581201</v>
      </c>
      <c r="X304" s="7"/>
      <c r="Y304" s="7"/>
      <c r="Z304" s="7"/>
      <c r="AA304" s="7"/>
      <c r="AB304" s="7">
        <v>0.26879657525569201</v>
      </c>
      <c r="AC304" s="7">
        <v>0.94550410285592101</v>
      </c>
      <c r="AD304" s="7"/>
      <c r="AE304" s="7"/>
      <c r="AF304" s="7">
        <f t="shared" si="106"/>
        <v>29.398109123576386</v>
      </c>
      <c r="AG304" s="7">
        <f t="shared" si="107"/>
        <v>21.886718273162799</v>
      </c>
      <c r="AH304" s="7">
        <f t="shared" si="108"/>
        <v>0.98436123225837902</v>
      </c>
      <c r="AI304" s="7">
        <f t="shared" si="109"/>
        <v>3.401579318576073</v>
      </c>
      <c r="AJ304" s="7"/>
      <c r="AK304" s="23"/>
      <c r="AL304" s="23">
        <f t="shared" si="110"/>
        <v>3.1540912770152527</v>
      </c>
      <c r="AM304" s="23"/>
      <c r="AN304" s="23"/>
      <c r="AO304" s="23"/>
      <c r="AP304" s="23"/>
      <c r="AQ304" s="23"/>
      <c r="AR304" s="23">
        <f t="shared" si="111"/>
        <v>13.356107086880369</v>
      </c>
      <c r="AS304" s="23">
        <f t="shared" si="112"/>
        <v>0.47252466341487509</v>
      </c>
      <c r="AT304" s="23"/>
      <c r="AU304" s="23"/>
      <c r="AV304" s="23">
        <f t="shared" si="113"/>
        <v>74.449408229491596</v>
      </c>
      <c r="AW304" s="23">
        <f t="shared" si="114"/>
        <v>2.4340499383643213</v>
      </c>
      <c r="AX304" s="23"/>
      <c r="AY304" s="23">
        <f t="shared" si="115"/>
        <v>2.0032787316362168</v>
      </c>
      <c r="AZ304" s="23"/>
      <c r="BA304" s="23"/>
      <c r="BB304" s="23"/>
      <c r="BC304" s="23"/>
      <c r="BD304" s="23">
        <f t="shared" si="117"/>
        <v>0.91433287129383889</v>
      </c>
      <c r="BE304" s="23">
        <f t="shared" si="123"/>
        <v>3.2162072019035248</v>
      </c>
      <c r="BF304" s="23"/>
      <c r="BG304" s="23"/>
      <c r="BH304" s="23">
        <f t="shared" si="118"/>
        <v>100</v>
      </c>
      <c r="BI304" s="23">
        <f t="shared" si="119"/>
        <v>74.449408229491596</v>
      </c>
      <c r="BJ304" s="23">
        <f t="shared" si="120"/>
        <v>3.3483828096581605</v>
      </c>
    </row>
    <row r="305" spans="1:62" s="3" customFormat="1" x14ac:dyDescent="0.2">
      <c r="A305" s="3" t="s">
        <v>11</v>
      </c>
      <c r="B305" s="3">
        <v>86.34</v>
      </c>
      <c r="C305" s="3" t="s">
        <v>140</v>
      </c>
      <c r="D305" s="3" t="s">
        <v>48</v>
      </c>
      <c r="E305" s="7">
        <v>0.46104971118697902</v>
      </c>
      <c r="F305" s="7">
        <v>0.96026008058960599</v>
      </c>
      <c r="G305" s="3" t="s">
        <v>153</v>
      </c>
      <c r="H305" s="3" t="s">
        <v>154</v>
      </c>
      <c r="I305" s="7"/>
      <c r="J305" s="7">
        <v>0.14722434571012899</v>
      </c>
      <c r="K305" s="7"/>
      <c r="L305" s="7"/>
      <c r="M305" s="7"/>
      <c r="N305" s="7"/>
      <c r="O305" s="7"/>
      <c r="P305" s="7">
        <v>8.0104313790798205</v>
      </c>
      <c r="Q305" s="7">
        <v>0.162696477491409</v>
      </c>
      <c r="R305" s="7"/>
      <c r="S305" s="7"/>
      <c r="T305" s="7">
        <v>29.354894161224401</v>
      </c>
      <c r="U305" s="7">
        <v>1.4604016207158601</v>
      </c>
      <c r="V305" s="7"/>
      <c r="W305" s="7"/>
      <c r="X305" s="7"/>
      <c r="Y305" s="7"/>
      <c r="Z305" s="7"/>
      <c r="AA305" s="7"/>
      <c r="AB305" s="7">
        <v>0.62791546806693099</v>
      </c>
      <c r="AC305" s="7">
        <v>2.2322954609990102</v>
      </c>
      <c r="AD305" s="7"/>
      <c r="AE305" s="7"/>
      <c r="AF305" s="7">
        <f t="shared" si="106"/>
        <v>41.995858913287563</v>
      </c>
      <c r="AG305" s="7">
        <f t="shared" si="107"/>
        <v>29.354894161224401</v>
      </c>
      <c r="AH305" s="7">
        <f t="shared" si="108"/>
        <v>2.0883170887827909</v>
      </c>
      <c r="AI305" s="7">
        <f t="shared" si="109"/>
        <v>2.3811871595834853</v>
      </c>
      <c r="AJ305" s="7"/>
      <c r="AK305" s="23"/>
      <c r="AL305" s="23">
        <f t="shared" si="110"/>
        <v>0.35056872158303914</v>
      </c>
      <c r="AM305" s="23"/>
      <c r="AN305" s="23"/>
      <c r="AO305" s="23"/>
      <c r="AP305" s="23"/>
      <c r="AQ305" s="23"/>
      <c r="AR305" s="23">
        <f t="shared" si="111"/>
        <v>19.074336342589497</v>
      </c>
      <c r="AS305" s="23">
        <f t="shared" si="112"/>
        <v>0.38741076311200667</v>
      </c>
      <c r="AT305" s="23"/>
      <c r="AU305" s="23"/>
      <c r="AV305" s="23">
        <f t="shared" si="113"/>
        <v>69.89949704763977</v>
      </c>
      <c r="AW305" s="23">
        <f t="shared" si="114"/>
        <v>3.4774895870835172</v>
      </c>
      <c r="AX305" s="23"/>
      <c r="AY305" s="23">
        <f t="shared" si="115"/>
        <v>0</v>
      </c>
      <c r="AZ305" s="23"/>
      <c r="BA305" s="23"/>
      <c r="BB305" s="23"/>
      <c r="BC305" s="23"/>
      <c r="BD305" s="23">
        <f t="shared" si="117"/>
        <v>1.49518424986483</v>
      </c>
      <c r="BE305" s="23">
        <f t="shared" si="123"/>
        <v>5.3155132881273399</v>
      </c>
      <c r="BF305" s="23"/>
      <c r="BG305" s="23"/>
      <c r="BH305" s="23">
        <f t="shared" si="118"/>
        <v>100</v>
      </c>
      <c r="BI305" s="23">
        <f t="shared" si="119"/>
        <v>69.89949704763977</v>
      </c>
      <c r="BJ305" s="23">
        <f t="shared" si="120"/>
        <v>4.9726738369483465</v>
      </c>
    </row>
    <row r="306" spans="1:62" s="3" customFormat="1" x14ac:dyDescent="0.2">
      <c r="A306" s="3" t="s">
        <v>11</v>
      </c>
      <c r="B306" s="3">
        <v>86.34</v>
      </c>
      <c r="C306" s="3" t="s">
        <v>140</v>
      </c>
      <c r="D306" s="3" t="s">
        <v>48</v>
      </c>
      <c r="E306" s="7">
        <v>0.92209942237395703</v>
      </c>
      <c r="F306" s="7">
        <v>1.92052016117921</v>
      </c>
      <c r="I306" s="7"/>
      <c r="J306" s="7">
        <v>0.65283216536045097</v>
      </c>
      <c r="K306" s="7"/>
      <c r="L306" s="7"/>
      <c r="M306" s="7"/>
      <c r="N306" s="7"/>
      <c r="O306" s="7"/>
      <c r="P306" s="7">
        <v>5.6292146444320696</v>
      </c>
      <c r="Q306" s="7">
        <v>0.12288116849958899</v>
      </c>
      <c r="R306" s="7"/>
      <c r="S306" s="7"/>
      <c r="T306" s="7">
        <v>24.054883420467402</v>
      </c>
      <c r="U306" s="7">
        <v>1.2043132446706299</v>
      </c>
      <c r="V306" s="7"/>
      <c r="W306" s="7">
        <v>9.2478090664371806E-2</v>
      </c>
      <c r="X306" s="7"/>
      <c r="Y306" s="7"/>
      <c r="Z306" s="7"/>
      <c r="AA306" s="7"/>
      <c r="AB306" s="7">
        <v>0.55958786979317698</v>
      </c>
      <c r="AC306" s="7">
        <v>2.2663289681076999</v>
      </c>
      <c r="AD306" s="7"/>
      <c r="AE306" s="7"/>
      <c r="AF306" s="7">
        <f t="shared" si="106"/>
        <v>34.582519571995391</v>
      </c>
      <c r="AG306" s="7">
        <f t="shared" si="107"/>
        <v>24.054883420467402</v>
      </c>
      <c r="AH306" s="7">
        <f t="shared" si="108"/>
        <v>1.763901114463807</v>
      </c>
      <c r="AI306" s="7">
        <f t="shared" si="109"/>
        <v>2.8916343065118681</v>
      </c>
      <c r="AJ306" s="7"/>
      <c r="AK306" s="23"/>
      <c r="AL306" s="23">
        <f t="shared" si="110"/>
        <v>1.887751885750709</v>
      </c>
      <c r="AM306" s="23"/>
      <c r="AN306" s="23"/>
      <c r="AO306" s="23"/>
      <c r="AP306" s="23"/>
      <c r="AQ306" s="23"/>
      <c r="AR306" s="23">
        <f t="shared" si="111"/>
        <v>16.277630184558781</v>
      </c>
      <c r="AS306" s="23">
        <f t="shared" si="112"/>
        <v>0.35532740245767702</v>
      </c>
      <c r="AT306" s="23"/>
      <c r="AU306" s="23"/>
      <c r="AV306" s="23">
        <f t="shared" si="113"/>
        <v>69.557926137767083</v>
      </c>
      <c r="AW306" s="23">
        <f t="shared" si="114"/>
        <v>3.4824334940762149</v>
      </c>
      <c r="AX306" s="23"/>
      <c r="AY306" s="23">
        <f t="shared" si="115"/>
        <v>0.26741281956581242</v>
      </c>
      <c r="AZ306" s="23"/>
      <c r="BA306" s="23"/>
      <c r="BB306" s="23"/>
      <c r="BC306" s="23"/>
      <c r="BD306" s="23">
        <f t="shared" si="117"/>
        <v>1.6181234818018468</v>
      </c>
      <c r="BE306" s="23">
        <f t="shared" si="123"/>
        <v>6.5533945940218663</v>
      </c>
      <c r="BF306" s="23"/>
      <c r="BG306" s="23"/>
      <c r="BH306" s="23">
        <f t="shared" si="118"/>
        <v>100</v>
      </c>
      <c r="BI306" s="23">
        <f t="shared" si="119"/>
        <v>69.557926137767083</v>
      </c>
      <c r="BJ306" s="23">
        <f t="shared" si="120"/>
        <v>5.100556975878062</v>
      </c>
    </row>
    <row r="307" spans="1:62" s="3" customFormat="1" x14ac:dyDescent="0.2">
      <c r="A307" s="3" t="s">
        <v>11</v>
      </c>
      <c r="B307" s="3">
        <v>86.34</v>
      </c>
      <c r="C307" s="3" t="s">
        <v>140</v>
      </c>
      <c r="D307" s="3" t="s">
        <v>48</v>
      </c>
      <c r="E307" s="7">
        <v>0.92209942237395703</v>
      </c>
      <c r="F307" s="7">
        <v>1.51829903748502</v>
      </c>
      <c r="I307" s="7"/>
      <c r="J307" s="7">
        <v>0.144748634193093</v>
      </c>
      <c r="K307" s="7"/>
      <c r="L307" s="7"/>
      <c r="M307" s="7"/>
      <c r="N307" s="7"/>
      <c r="O307" s="7">
        <v>0.113295740447938</v>
      </c>
      <c r="P307" s="7">
        <v>5.7742301374673799</v>
      </c>
      <c r="Q307" s="7">
        <v>0.159537559375167</v>
      </c>
      <c r="R307" s="7"/>
      <c r="S307" s="7"/>
      <c r="T307" s="7">
        <v>29.868918657302899</v>
      </c>
      <c r="U307" s="7">
        <v>1.20682120323181</v>
      </c>
      <c r="V307" s="7"/>
      <c r="W307" s="7">
        <v>2.1767882630229001</v>
      </c>
      <c r="X307" s="7">
        <v>1.0145247913897</v>
      </c>
      <c r="Y307" s="7"/>
      <c r="Z307" s="7"/>
      <c r="AA307" s="7"/>
      <c r="AB307" s="7">
        <v>0.45179985463619199</v>
      </c>
      <c r="AC307" s="7">
        <v>0.92789428308606103</v>
      </c>
      <c r="AD307" s="7"/>
      <c r="AE307" s="7"/>
      <c r="AF307" s="7">
        <f t="shared" si="106"/>
        <v>41.838559124153136</v>
      </c>
      <c r="AG307" s="7">
        <f t="shared" si="107"/>
        <v>29.868918657302899</v>
      </c>
      <c r="AH307" s="7">
        <f t="shared" si="108"/>
        <v>1.6586210578680021</v>
      </c>
      <c r="AI307" s="7">
        <f t="shared" si="109"/>
        <v>2.3901396724312773</v>
      </c>
      <c r="AJ307" s="7"/>
      <c r="AK307" s="23"/>
      <c r="AL307" s="23">
        <f t="shared" si="110"/>
        <v>0.34596945311515409</v>
      </c>
      <c r="AM307" s="23"/>
      <c r="AN307" s="23"/>
      <c r="AO307" s="23"/>
      <c r="AP307" s="23"/>
      <c r="AQ307" s="23">
        <f t="shared" si="122"/>
        <v>0.27079264396209357</v>
      </c>
      <c r="AR307" s="23">
        <f t="shared" si="111"/>
        <v>13.801216529309093</v>
      </c>
      <c r="AS307" s="23">
        <f t="shared" si="112"/>
        <v>0.38131704990544713</v>
      </c>
      <c r="AT307" s="23"/>
      <c r="AU307" s="23"/>
      <c r="AV307" s="23">
        <f t="shared" si="113"/>
        <v>71.390887455442424</v>
      </c>
      <c r="AW307" s="23">
        <f t="shared" si="114"/>
        <v>2.8844712353755981</v>
      </c>
      <c r="AX307" s="23"/>
      <c r="AY307" s="23">
        <f t="shared" si="115"/>
        <v>5.2028279859338031</v>
      </c>
      <c r="AZ307" s="23">
        <f t="shared" si="116"/>
        <v>2.4248559525655873</v>
      </c>
      <c r="BA307" s="23"/>
      <c r="BB307" s="23"/>
      <c r="BC307" s="23"/>
      <c r="BD307" s="23">
        <f t="shared" si="117"/>
        <v>1.0798647565646466</v>
      </c>
      <c r="BE307" s="23">
        <f t="shared" si="123"/>
        <v>2.217796937826173</v>
      </c>
      <c r="BF307" s="23"/>
      <c r="BG307" s="23"/>
      <c r="BH307" s="23">
        <f t="shared" si="118"/>
        <v>100</v>
      </c>
      <c r="BI307" s="23">
        <f t="shared" si="119"/>
        <v>71.390887455442424</v>
      </c>
      <c r="BJ307" s="23">
        <f t="shared" si="120"/>
        <v>3.9643359919402452</v>
      </c>
    </row>
    <row r="308" spans="1:62" s="3" customFormat="1" x14ac:dyDescent="0.2">
      <c r="A308" s="3" t="s">
        <v>11</v>
      </c>
      <c r="B308" s="3">
        <v>86.34</v>
      </c>
      <c r="C308" s="3" t="s">
        <v>140</v>
      </c>
      <c r="D308" s="3" t="s">
        <v>48</v>
      </c>
      <c r="E308" s="7">
        <v>2.3052485559348899</v>
      </c>
      <c r="F308" s="7">
        <v>2.7996148742626601</v>
      </c>
      <c r="G308" s="3" t="s">
        <v>153</v>
      </c>
      <c r="H308" s="3" t="s">
        <v>154</v>
      </c>
      <c r="I308" s="7"/>
      <c r="J308" s="7">
        <v>0.13642431003972899</v>
      </c>
      <c r="K308" s="7"/>
      <c r="L308" s="7"/>
      <c r="M308" s="7"/>
      <c r="N308" s="7"/>
      <c r="O308" s="7"/>
      <c r="P308" s="7">
        <v>8.0581925809383392</v>
      </c>
      <c r="Q308" s="7">
        <v>0.14795181341469299</v>
      </c>
      <c r="R308" s="7"/>
      <c r="S308" s="7"/>
      <c r="T308" s="7">
        <v>29.344108700752301</v>
      </c>
      <c r="U308" s="7">
        <v>1.62997636944056</v>
      </c>
      <c r="V308" s="7"/>
      <c r="W308" s="7">
        <v>0.17476353095844399</v>
      </c>
      <c r="X308" s="7"/>
      <c r="Y308" s="7"/>
      <c r="Z308" s="7"/>
      <c r="AA308" s="7"/>
      <c r="AB308" s="7">
        <v>0.67028379999101195</v>
      </c>
      <c r="AC308" s="7">
        <v>2.0474022254347801</v>
      </c>
      <c r="AD308" s="7"/>
      <c r="AE308" s="7"/>
      <c r="AF308" s="7">
        <f t="shared" si="106"/>
        <v>42.20910333096986</v>
      </c>
      <c r="AG308" s="7">
        <f t="shared" si="107"/>
        <v>29.344108700752301</v>
      </c>
      <c r="AH308" s="7">
        <f t="shared" si="108"/>
        <v>2.3002601694315721</v>
      </c>
      <c r="AI308" s="7">
        <f t="shared" si="109"/>
        <v>2.3691571748369156</v>
      </c>
      <c r="AJ308" s="7"/>
      <c r="AK308" s="23"/>
      <c r="AL308" s="23">
        <f t="shared" si="110"/>
        <v>0.32321063295279978</v>
      </c>
      <c r="AM308" s="23"/>
      <c r="AN308" s="23"/>
      <c r="AO308" s="23"/>
      <c r="AP308" s="23"/>
      <c r="AQ308" s="23"/>
      <c r="AR308" s="23">
        <f t="shared" si="111"/>
        <v>19.091124769347669</v>
      </c>
      <c r="AS308" s="23">
        <f t="shared" si="112"/>
        <v>0.35052110028155253</v>
      </c>
      <c r="AT308" s="23"/>
      <c r="AU308" s="23"/>
      <c r="AV308" s="23">
        <f t="shared" si="113"/>
        <v>69.520805667581669</v>
      </c>
      <c r="AW308" s="23">
        <f t="shared" si="114"/>
        <v>3.8616702104747298</v>
      </c>
      <c r="AX308" s="23"/>
      <c r="AY308" s="23">
        <f t="shared" si="115"/>
        <v>0.41404227327003101</v>
      </c>
      <c r="AZ308" s="23"/>
      <c r="BA308" s="23"/>
      <c r="BB308" s="23"/>
      <c r="BC308" s="23"/>
      <c r="BD308" s="23">
        <f t="shared" si="117"/>
        <v>1.5880076739256581</v>
      </c>
      <c r="BE308" s="23">
        <f t="shared" si="123"/>
        <v>4.8506176721658774</v>
      </c>
      <c r="BF308" s="23"/>
      <c r="BG308" s="23"/>
      <c r="BH308" s="23">
        <f t="shared" si="118"/>
        <v>100</v>
      </c>
      <c r="BI308" s="23">
        <f t="shared" si="119"/>
        <v>69.520805667581669</v>
      </c>
      <c r="BJ308" s="23">
        <f t="shared" si="120"/>
        <v>5.4496778844003879</v>
      </c>
    </row>
    <row r="309" spans="1:62" s="3" customFormat="1" x14ac:dyDescent="0.2">
      <c r="A309" s="3" t="s">
        <v>11</v>
      </c>
      <c r="B309" s="3">
        <v>86.34</v>
      </c>
      <c r="C309" s="3" t="s">
        <v>140</v>
      </c>
      <c r="D309" s="3" t="s">
        <v>48</v>
      </c>
      <c r="E309" s="7">
        <v>1.8441988447479201</v>
      </c>
      <c r="F309" s="7">
        <v>2.7996148742626601</v>
      </c>
      <c r="G309" s="3" t="s">
        <v>153</v>
      </c>
      <c r="H309" s="3" t="s">
        <v>154</v>
      </c>
      <c r="I309" s="7"/>
      <c r="J309" s="7">
        <v>0.13190590543672401</v>
      </c>
      <c r="K309" s="7"/>
      <c r="L309" s="7"/>
      <c r="M309" s="7"/>
      <c r="N309" s="7"/>
      <c r="O309" s="7"/>
      <c r="P309" s="7">
        <v>8.1917390227317792</v>
      </c>
      <c r="Q309" s="7">
        <v>0.16478631878271699</v>
      </c>
      <c r="R309" s="7"/>
      <c r="S309" s="7"/>
      <c r="T309" s="7">
        <v>29.784736037254302</v>
      </c>
      <c r="U309" s="7">
        <v>1.3396409340202799</v>
      </c>
      <c r="V309" s="7"/>
      <c r="W309" s="7">
        <v>0.101051118690521</v>
      </c>
      <c r="X309" s="7"/>
      <c r="Y309" s="7"/>
      <c r="Z309" s="7"/>
      <c r="AA309" s="7"/>
      <c r="AB309" s="7">
        <v>0.46067456714808902</v>
      </c>
      <c r="AC309" s="7">
        <v>1.6341965645551699</v>
      </c>
      <c r="AD309" s="7"/>
      <c r="AE309" s="7"/>
      <c r="AF309" s="7">
        <f t="shared" si="106"/>
        <v>41.808730468619579</v>
      </c>
      <c r="AG309" s="7">
        <f t="shared" si="107"/>
        <v>29.784736037254302</v>
      </c>
      <c r="AH309" s="7">
        <f t="shared" si="108"/>
        <v>1.8003155011683689</v>
      </c>
      <c r="AI309" s="7">
        <f t="shared" si="109"/>
        <v>2.3918449299735878</v>
      </c>
      <c r="AJ309" s="7"/>
      <c r="AK309" s="23"/>
      <c r="AL309" s="23">
        <f t="shared" si="110"/>
        <v>0.31549847115240381</v>
      </c>
      <c r="AM309" s="23"/>
      <c r="AN309" s="23"/>
      <c r="AO309" s="23"/>
      <c r="AP309" s="23"/>
      <c r="AQ309" s="23"/>
      <c r="AR309" s="23">
        <f t="shared" si="111"/>
        <v>19.593369449187797</v>
      </c>
      <c r="AS309" s="23">
        <f t="shared" si="112"/>
        <v>0.39414332110945305</v>
      </c>
      <c r="AT309" s="23"/>
      <c r="AU309" s="23"/>
      <c r="AV309" s="23">
        <f t="shared" si="113"/>
        <v>71.240469881308314</v>
      </c>
      <c r="AW309" s="23">
        <f t="shared" si="114"/>
        <v>3.2042133760214884</v>
      </c>
      <c r="AX309" s="23"/>
      <c r="AY309" s="23">
        <f t="shared" si="115"/>
        <v>0.2416986059080819</v>
      </c>
      <c r="AZ309" s="23"/>
      <c r="BA309" s="23"/>
      <c r="BB309" s="23"/>
      <c r="BC309" s="23"/>
      <c r="BD309" s="23">
        <f t="shared" si="117"/>
        <v>1.1018621278009337</v>
      </c>
      <c r="BE309" s="23">
        <f t="shared" si="123"/>
        <v>3.9087447675115383</v>
      </c>
      <c r="BF309" s="23"/>
      <c r="BG309" s="23"/>
      <c r="BH309" s="23">
        <f t="shared" si="118"/>
        <v>100</v>
      </c>
      <c r="BI309" s="23">
        <f t="shared" si="119"/>
        <v>71.240469881308314</v>
      </c>
      <c r="BJ309" s="23">
        <f t="shared" si="120"/>
        <v>4.3060755038224219</v>
      </c>
    </row>
    <row r="310" spans="1:62" s="3" customFormat="1" x14ac:dyDescent="0.2">
      <c r="A310" s="3" t="s">
        <v>11</v>
      </c>
      <c r="B310" s="3">
        <v>86.34</v>
      </c>
      <c r="C310" s="3" t="s">
        <v>140</v>
      </c>
      <c r="D310" s="3" t="s">
        <v>48</v>
      </c>
      <c r="E310" s="7">
        <v>1.38314913356094</v>
      </c>
      <c r="F310" s="7">
        <v>2.4481911051734899</v>
      </c>
      <c r="G310" s="3" t="s">
        <v>153</v>
      </c>
      <c r="H310" s="3" t="s">
        <v>154</v>
      </c>
      <c r="I310" s="7"/>
      <c r="J310" s="7">
        <v>0.14643904287368101</v>
      </c>
      <c r="K310" s="7"/>
      <c r="L310" s="7"/>
      <c r="M310" s="7"/>
      <c r="N310" s="7"/>
      <c r="O310" s="7"/>
      <c r="P310" s="7">
        <v>8.0382317304611206</v>
      </c>
      <c r="Q310" s="7">
        <v>0.18571338150650299</v>
      </c>
      <c r="R310" s="7"/>
      <c r="S310" s="7"/>
      <c r="T310" s="7">
        <v>29.2519211769104</v>
      </c>
      <c r="U310" s="7">
        <v>1.2732733041048101</v>
      </c>
      <c r="V310" s="7"/>
      <c r="W310" s="7">
        <v>8.9573051081970306E-2</v>
      </c>
      <c r="X310" s="7"/>
      <c r="Y310" s="7"/>
      <c r="Z310" s="7"/>
      <c r="AA310" s="7"/>
      <c r="AB310" s="7">
        <v>0.66326628439128399</v>
      </c>
      <c r="AC310" s="7">
        <v>2.1842565387487398</v>
      </c>
      <c r="AD310" s="7"/>
      <c r="AE310" s="7"/>
      <c r="AF310" s="7">
        <f t="shared" ref="AF310:AF359" si="124">I310+J310+O310+P310+Q310+R310+S310+T310+U310+V310+W310+X310+Y310+Z310+AA310+AB310+AC310+AD310+AE310</f>
        <v>41.832674510078512</v>
      </c>
      <c r="AG310" s="7">
        <f t="shared" ref="AG310:AG338" si="125">R310+S310+T310+Y310+Z310+AA310</f>
        <v>29.2519211769104</v>
      </c>
      <c r="AH310" s="7">
        <f t="shared" ref="AH310:AH338" si="126">U310+AB310</f>
        <v>1.9365395884960941</v>
      </c>
      <c r="AI310" s="7">
        <f t="shared" ref="AI310:AI359" si="127">100/AF310</f>
        <v>2.3904758940504167</v>
      </c>
      <c r="AJ310" s="7"/>
      <c r="AK310" s="23"/>
      <c r="AL310" s="23">
        <f t="shared" ref="AL310:AL359" si="128">J310*AI310</f>
        <v>0.3500590019373499</v>
      </c>
      <c r="AM310" s="23"/>
      <c r="AN310" s="23"/>
      <c r="AO310" s="23"/>
      <c r="AP310" s="23"/>
      <c r="AQ310" s="23"/>
      <c r="AR310" s="23">
        <f t="shared" ref="AR310:AR356" si="129">P310*AI310</f>
        <v>19.215199182458477</v>
      </c>
      <c r="AS310" s="23">
        <f t="shared" ref="AS310:AS338" si="130">Q310*AI310</f>
        <v>0.44394336169388388</v>
      </c>
      <c r="AT310" s="23"/>
      <c r="AU310" s="23"/>
      <c r="AV310" s="23">
        <f t="shared" ref="AV310:AV359" si="131">T310*AI310</f>
        <v>69.92601242806721</v>
      </c>
      <c r="AW310" s="23">
        <f t="shared" ref="AW310:AW349" si="132">U310*AI310</f>
        <v>3.0437291400004742</v>
      </c>
      <c r="AX310" s="23"/>
      <c r="AY310" s="23">
        <f t="shared" ref="AY310:AY338" si="133">W310*AI310</f>
        <v>0.21412221936799661</v>
      </c>
      <c r="AZ310" s="23"/>
      <c r="BA310" s="23"/>
      <c r="BB310" s="23"/>
      <c r="BC310" s="23"/>
      <c r="BD310" s="23">
        <f t="shared" ref="BD310:BD358" si="134">AB310*AI310</f>
        <v>1.5855220641737526</v>
      </c>
      <c r="BE310" s="23">
        <f t="shared" ref="BE310:BE335" si="135">AC310*AI310</f>
        <v>5.2214126023008625</v>
      </c>
      <c r="BF310" s="23"/>
      <c r="BG310" s="23"/>
      <c r="BH310" s="23">
        <f t="shared" ref="BH310:BH359" si="136">AF310*AI310</f>
        <v>100.00000000000001</v>
      </c>
      <c r="BI310" s="23">
        <f t="shared" ref="BI310:BI359" si="137">AG310*AI310</f>
        <v>69.92601242806721</v>
      </c>
      <c r="BJ310" s="23">
        <f t="shared" ref="BJ310:BJ358" si="138">AH310*AI310</f>
        <v>4.6292512041742269</v>
      </c>
    </row>
    <row r="311" spans="1:62" s="3" customFormat="1" x14ac:dyDescent="0.2">
      <c r="A311" s="3" t="s">
        <v>11</v>
      </c>
      <c r="B311" s="3">
        <v>86.34</v>
      </c>
      <c r="C311" s="3" t="s">
        <v>140</v>
      </c>
      <c r="D311" s="3" t="s">
        <v>48</v>
      </c>
      <c r="E311" s="7">
        <v>0.46104971118697902</v>
      </c>
      <c r="F311" s="7">
        <v>0.96026008058960599</v>
      </c>
      <c r="G311" s="3" t="s">
        <v>153</v>
      </c>
      <c r="H311" s="3" t="s">
        <v>154</v>
      </c>
      <c r="I311" s="7"/>
      <c r="J311" s="7">
        <v>0.96182515844702698</v>
      </c>
      <c r="K311" s="7"/>
      <c r="L311" s="7"/>
      <c r="M311" s="7"/>
      <c r="N311" s="7"/>
      <c r="O311" s="7"/>
      <c r="P311" s="7">
        <v>5.7639978826045999</v>
      </c>
      <c r="Q311" s="7"/>
      <c r="R311" s="7"/>
      <c r="S311" s="7"/>
      <c r="T311" s="7">
        <v>20.100513100624099</v>
      </c>
      <c r="U311" s="7">
        <v>0.55812909267842803</v>
      </c>
      <c r="V311" s="7"/>
      <c r="W311" s="7">
        <v>0.20658730063587399</v>
      </c>
      <c r="X311" s="7"/>
      <c r="Y311" s="7"/>
      <c r="Z311" s="7"/>
      <c r="AA311" s="7"/>
      <c r="AB311" s="7">
        <v>0.52735460922122002</v>
      </c>
      <c r="AC311" s="7">
        <v>1.72466412186623</v>
      </c>
      <c r="AD311" s="7"/>
      <c r="AE311" s="7"/>
      <c r="AF311" s="7">
        <f t="shared" si="124"/>
        <v>29.843071266077477</v>
      </c>
      <c r="AG311" s="7">
        <f t="shared" si="125"/>
        <v>20.100513100624099</v>
      </c>
      <c r="AH311" s="7">
        <f t="shared" si="126"/>
        <v>1.0854837018996482</v>
      </c>
      <c r="AI311" s="7">
        <f t="shared" si="127"/>
        <v>3.3508615486794646</v>
      </c>
      <c r="AJ311" s="7"/>
      <c r="AK311" s="23"/>
      <c r="AL311" s="23">
        <f t="shared" si="128"/>
        <v>3.2229429399926763</v>
      </c>
      <c r="AM311" s="23"/>
      <c r="AN311" s="23"/>
      <c r="AO311" s="23"/>
      <c r="AP311" s="23"/>
      <c r="AQ311" s="23"/>
      <c r="AR311" s="23">
        <f t="shared" si="129"/>
        <v>19.314358871489606</v>
      </c>
      <c r="AS311" s="23"/>
      <c r="AT311" s="23"/>
      <c r="AU311" s="23"/>
      <c r="AV311" s="23">
        <f t="shared" si="131"/>
        <v>67.354036457609141</v>
      </c>
      <c r="AW311" s="23">
        <f t="shared" si="132"/>
        <v>1.8702133158555019</v>
      </c>
      <c r="AX311" s="23"/>
      <c r="AY311" s="23">
        <f t="shared" si="133"/>
        <v>0.69224544214623485</v>
      </c>
      <c r="AZ311" s="23"/>
      <c r="BA311" s="23"/>
      <c r="BB311" s="23"/>
      <c r="BC311" s="23"/>
      <c r="BD311" s="23">
        <f t="shared" si="134"/>
        <v>1.7670922825582711</v>
      </c>
      <c r="BE311" s="23">
        <f t="shared" si="135"/>
        <v>5.7791106903485838</v>
      </c>
      <c r="BF311" s="23"/>
      <c r="BG311" s="23"/>
      <c r="BH311" s="23">
        <f t="shared" si="136"/>
        <v>100</v>
      </c>
      <c r="BI311" s="23">
        <f t="shared" si="137"/>
        <v>67.354036457609141</v>
      </c>
      <c r="BJ311" s="23">
        <f t="shared" si="138"/>
        <v>3.6373055984137732</v>
      </c>
    </row>
    <row r="312" spans="1:62" s="3" customFormat="1" x14ac:dyDescent="0.2">
      <c r="A312" s="3" t="s">
        <v>11</v>
      </c>
      <c r="B312" s="3">
        <v>86.34</v>
      </c>
      <c r="C312" s="3" t="s">
        <v>140</v>
      </c>
      <c r="D312" s="3" t="s">
        <v>48</v>
      </c>
      <c r="E312" s="7">
        <v>0.46104971118697902</v>
      </c>
      <c r="F312" s="7">
        <v>0.96026008058960599</v>
      </c>
      <c r="I312" s="7"/>
      <c r="J312" s="7">
        <v>1.6832297667861</v>
      </c>
      <c r="K312" s="7"/>
      <c r="L312" s="7"/>
      <c r="M312" s="7"/>
      <c r="N312" s="7"/>
      <c r="O312" s="7"/>
      <c r="P312" s="7">
        <v>1.47846657782793</v>
      </c>
      <c r="Q312" s="7"/>
      <c r="R312" s="7"/>
      <c r="S312" s="7"/>
      <c r="T312" s="7">
        <v>9.6278026700019801</v>
      </c>
      <c r="U312" s="7"/>
      <c r="V312" s="7"/>
      <c r="W312" s="7"/>
      <c r="X312" s="7"/>
      <c r="Y312" s="7"/>
      <c r="Z312" s="7"/>
      <c r="AA312" s="7"/>
      <c r="AB312" s="7">
        <v>0.10884013026952701</v>
      </c>
      <c r="AC312" s="7">
        <v>0.58140875771641698</v>
      </c>
      <c r="AD312" s="7"/>
      <c r="AE312" s="7"/>
      <c r="AF312" s="7">
        <f t="shared" si="124"/>
        <v>13.479747902601954</v>
      </c>
      <c r="AG312" s="7">
        <f t="shared" si="125"/>
        <v>9.6278026700019801</v>
      </c>
      <c r="AH312" s="7">
        <f t="shared" si="126"/>
        <v>0.10884013026952701</v>
      </c>
      <c r="AI312" s="7">
        <f t="shared" si="127"/>
        <v>7.4185363645189026</v>
      </c>
      <c r="AJ312" s="7"/>
      <c r="AK312" s="23"/>
      <c r="AL312" s="23">
        <f t="shared" si="128"/>
        <v>12.487101234743355</v>
      </c>
      <c r="AM312" s="23"/>
      <c r="AN312" s="23"/>
      <c r="AO312" s="23"/>
      <c r="AP312" s="23"/>
      <c r="AQ312" s="23"/>
      <c r="AR312" s="23">
        <f t="shared" si="129"/>
        <v>10.968058071342314</v>
      </c>
      <c r="AS312" s="23"/>
      <c r="AT312" s="23"/>
      <c r="AU312" s="23"/>
      <c r="AV312" s="23">
        <f t="shared" si="131"/>
        <v>71.424204217821867</v>
      </c>
      <c r="AW312" s="23"/>
      <c r="AX312" s="23"/>
      <c r="AY312" s="23"/>
      <c r="AZ312" s="23"/>
      <c r="BA312" s="23"/>
      <c r="BB312" s="23"/>
      <c r="BC312" s="23"/>
      <c r="BD312" s="23">
        <f t="shared" si="134"/>
        <v>0.80743446432346067</v>
      </c>
      <c r="BE312" s="23">
        <f t="shared" si="135"/>
        <v>4.3132020117689995</v>
      </c>
      <c r="BF312" s="23"/>
      <c r="BG312" s="23"/>
      <c r="BH312" s="23">
        <f t="shared" si="136"/>
        <v>100</v>
      </c>
      <c r="BI312" s="23">
        <f t="shared" si="137"/>
        <v>71.424204217821867</v>
      </c>
      <c r="BJ312" s="23">
        <f t="shared" si="138"/>
        <v>0.80743446432346067</v>
      </c>
    </row>
    <row r="313" spans="1:62" s="3" customFormat="1" x14ac:dyDescent="0.2">
      <c r="A313" s="3" t="s">
        <v>11</v>
      </c>
      <c r="B313" s="3">
        <v>86.34</v>
      </c>
      <c r="C313" s="3" t="s">
        <v>140</v>
      </c>
      <c r="D313" s="3" t="s">
        <v>48</v>
      </c>
      <c r="E313" s="7">
        <v>1.38314913356094</v>
      </c>
      <c r="F313" s="7">
        <v>2.8807802417688202</v>
      </c>
      <c r="G313" s="3" t="s">
        <v>153</v>
      </c>
      <c r="H313" s="3" t="s">
        <v>154</v>
      </c>
      <c r="I313" s="7"/>
      <c r="J313" s="7">
        <v>0.16344552859663999</v>
      </c>
      <c r="K313" s="7"/>
      <c r="L313" s="7"/>
      <c r="M313" s="7"/>
      <c r="N313" s="7"/>
      <c r="O313" s="7"/>
      <c r="P313" s="7">
        <v>8.3191879093647003</v>
      </c>
      <c r="Q313" s="7">
        <v>0.16795215196907501</v>
      </c>
      <c r="R313" s="7"/>
      <c r="S313" s="7"/>
      <c r="T313" s="7">
        <v>29.725414514541601</v>
      </c>
      <c r="U313" s="7">
        <v>1.7992420122027399</v>
      </c>
      <c r="V313" s="7"/>
      <c r="W313" s="7">
        <v>0.14309552498161801</v>
      </c>
      <c r="X313" s="7"/>
      <c r="Y313" s="7"/>
      <c r="Z313" s="7"/>
      <c r="AA313" s="7"/>
      <c r="AB313" s="7">
        <v>0.56872363202273801</v>
      </c>
      <c r="AC313" s="7">
        <v>2.0243549719452898</v>
      </c>
      <c r="AD313" s="7"/>
      <c r="AE313" s="7"/>
      <c r="AF313" s="7">
        <f t="shared" si="124"/>
        <v>42.911416245624402</v>
      </c>
      <c r="AG313" s="7">
        <f t="shared" si="125"/>
        <v>29.725414514541601</v>
      </c>
      <c r="AH313" s="7">
        <f t="shared" si="126"/>
        <v>2.3679656442254782</v>
      </c>
      <c r="AI313" s="7">
        <f t="shared" si="127"/>
        <v>2.3303821861203851</v>
      </c>
      <c r="AJ313" s="7"/>
      <c r="AK313" s="23"/>
      <c r="AL313" s="23">
        <f t="shared" si="128"/>
        <v>0.38089054824263985</v>
      </c>
      <c r="AM313" s="23"/>
      <c r="AN313" s="23"/>
      <c r="AO313" s="23"/>
      <c r="AP313" s="23"/>
      <c r="AQ313" s="23"/>
      <c r="AR313" s="23">
        <f t="shared" si="129"/>
        <v>19.386887306971587</v>
      </c>
      <c r="AS313" s="23">
        <f t="shared" si="130"/>
        <v>0.39139270306931617</v>
      </c>
      <c r="AT313" s="23"/>
      <c r="AU313" s="23"/>
      <c r="AV313" s="23">
        <f t="shared" si="131"/>
        <v>69.271576459732074</v>
      </c>
      <c r="AW313" s="23">
        <f t="shared" si="132"/>
        <v>4.1929215337566612</v>
      </c>
      <c r="AX313" s="23"/>
      <c r="AY313" s="23">
        <f t="shared" si="133"/>
        <v>0.33346726233070717</v>
      </c>
      <c r="AZ313" s="23"/>
      <c r="BA313" s="23"/>
      <c r="BB313" s="23"/>
      <c r="BC313" s="23"/>
      <c r="BD313" s="23">
        <f t="shared" si="134"/>
        <v>1.3253434208914736</v>
      </c>
      <c r="BE313" s="23">
        <f t="shared" si="135"/>
        <v>4.7175207650055349</v>
      </c>
      <c r="BF313" s="23"/>
      <c r="BG313" s="23"/>
      <c r="BH313" s="23">
        <f t="shared" si="136"/>
        <v>100</v>
      </c>
      <c r="BI313" s="23">
        <f t="shared" si="137"/>
        <v>69.271576459732074</v>
      </c>
      <c r="BJ313" s="23">
        <f t="shared" si="138"/>
        <v>5.5182649546481359</v>
      </c>
    </row>
    <row r="314" spans="1:62" s="3" customFormat="1" x14ac:dyDescent="0.2">
      <c r="A314" s="3" t="s">
        <v>11</v>
      </c>
      <c r="B314" s="3">
        <v>86.34</v>
      </c>
      <c r="C314" s="3" t="s">
        <v>140</v>
      </c>
      <c r="D314" s="3" t="s">
        <v>48</v>
      </c>
      <c r="E314" s="7">
        <v>0.92209942237395703</v>
      </c>
      <c r="F314" s="7">
        <v>1.51829903748502</v>
      </c>
      <c r="I314" s="7"/>
      <c r="J314" s="7">
        <v>0.81985220313072205</v>
      </c>
      <c r="K314" s="7"/>
      <c r="L314" s="7"/>
      <c r="M314" s="7"/>
      <c r="N314" s="7"/>
      <c r="O314" s="7"/>
      <c r="P314" s="7">
        <v>5.2595876157283801</v>
      </c>
      <c r="Q314" s="7"/>
      <c r="R314" s="7"/>
      <c r="S314" s="7"/>
      <c r="T314" s="7">
        <v>21.7485189437866</v>
      </c>
      <c r="U314" s="7">
        <v>1.02279102429748</v>
      </c>
      <c r="V314" s="7"/>
      <c r="W314" s="7"/>
      <c r="X314" s="7"/>
      <c r="Y314" s="7"/>
      <c r="Z314" s="7"/>
      <c r="AA314" s="7"/>
      <c r="AB314" s="7">
        <v>0.43360125273466099</v>
      </c>
      <c r="AC314" s="7">
        <v>1.8306933343410501</v>
      </c>
      <c r="AD314" s="7"/>
      <c r="AE314" s="7"/>
      <c r="AF314" s="7">
        <f t="shared" si="124"/>
        <v>31.11504437401889</v>
      </c>
      <c r="AG314" s="7">
        <f t="shared" si="125"/>
        <v>21.7485189437866</v>
      </c>
      <c r="AH314" s="7">
        <f t="shared" si="126"/>
        <v>1.4563922770321409</v>
      </c>
      <c r="AI314" s="7">
        <f t="shared" si="127"/>
        <v>3.2138793953802023</v>
      </c>
      <c r="AJ314" s="7"/>
      <c r="AK314" s="23"/>
      <c r="AL314" s="23">
        <f t="shared" si="128"/>
        <v>2.6349061028988916</v>
      </c>
      <c r="AM314" s="23"/>
      <c r="AN314" s="23"/>
      <c r="AO314" s="23"/>
      <c r="AP314" s="23"/>
      <c r="AQ314" s="23"/>
      <c r="AR314" s="23">
        <f t="shared" si="129"/>
        <v>16.903680266386324</v>
      </c>
      <c r="AS314" s="23">
        <f t="shared" si="130"/>
        <v>0</v>
      </c>
      <c r="AT314" s="23"/>
      <c r="AU314" s="23"/>
      <c r="AV314" s="23">
        <f t="shared" si="131"/>
        <v>69.897116913471748</v>
      </c>
      <c r="AW314" s="23">
        <f t="shared" si="132"/>
        <v>3.2871269987694829</v>
      </c>
      <c r="AX314" s="23"/>
      <c r="AY314" s="23"/>
      <c r="AZ314" s="23"/>
      <c r="BA314" s="23"/>
      <c r="BB314" s="23"/>
      <c r="BC314" s="23"/>
      <c r="BD314" s="23">
        <f t="shared" si="134"/>
        <v>1.3935421319749706</v>
      </c>
      <c r="BE314" s="23">
        <f t="shared" si="135"/>
        <v>5.883627586498581</v>
      </c>
      <c r="BF314" s="23"/>
      <c r="BG314" s="23"/>
      <c r="BH314" s="23">
        <f t="shared" si="136"/>
        <v>100</v>
      </c>
      <c r="BI314" s="23">
        <f t="shared" si="137"/>
        <v>69.897116913471748</v>
      </c>
      <c r="BJ314" s="23">
        <f t="shared" si="138"/>
        <v>4.6806691307444535</v>
      </c>
    </row>
    <row r="315" spans="1:62" s="3" customFormat="1" x14ac:dyDescent="0.2">
      <c r="A315" s="3" t="s">
        <v>11</v>
      </c>
      <c r="B315" s="3">
        <v>86.34</v>
      </c>
      <c r="C315" s="3" t="s">
        <v>140</v>
      </c>
      <c r="D315" s="3" t="s">
        <v>48</v>
      </c>
      <c r="E315" s="7">
        <v>0.46104971118697902</v>
      </c>
      <c r="F315" s="7">
        <v>0.96026008058960599</v>
      </c>
      <c r="G315" s="3" t="s">
        <v>153</v>
      </c>
      <c r="H315" s="3" t="s">
        <v>154</v>
      </c>
      <c r="I315" s="7"/>
      <c r="J315" s="7">
        <v>0.61922525055706501</v>
      </c>
      <c r="K315" s="7"/>
      <c r="L315" s="7"/>
      <c r="M315" s="7"/>
      <c r="N315" s="7"/>
      <c r="O315" s="7"/>
      <c r="P315" s="7">
        <v>6.4869426190853101</v>
      </c>
      <c r="Q315" s="7">
        <v>0.171160500030965</v>
      </c>
      <c r="R315" s="7"/>
      <c r="S315" s="7"/>
      <c r="T315" s="7">
        <v>22.378671169280999</v>
      </c>
      <c r="U315" s="7">
        <v>0.55099893361329999</v>
      </c>
      <c r="V315" s="7"/>
      <c r="W315" s="7">
        <v>0.106916402000934</v>
      </c>
      <c r="X315" s="7"/>
      <c r="Y315" s="7"/>
      <c r="Z315" s="7"/>
      <c r="AA315" s="7"/>
      <c r="AB315" s="7">
        <v>0</v>
      </c>
      <c r="AC315" s="7">
        <v>1.9387055188417399</v>
      </c>
      <c r="AD315" s="7"/>
      <c r="AE315" s="7"/>
      <c r="AF315" s="7">
        <f t="shared" si="124"/>
        <v>32.252620393410311</v>
      </c>
      <c r="AG315" s="7">
        <f t="shared" si="125"/>
        <v>22.378671169280999</v>
      </c>
      <c r="AH315" s="7">
        <f t="shared" si="126"/>
        <v>0.55099893361329999</v>
      </c>
      <c r="AI315" s="7">
        <f t="shared" si="127"/>
        <v>3.1005232685041455</v>
      </c>
      <c r="AJ315" s="7"/>
      <c r="AK315" s="23"/>
      <c r="AL315" s="23">
        <f t="shared" si="128"/>
        <v>1.9199222977974897</v>
      </c>
      <c r="AM315" s="23"/>
      <c r="AN315" s="23"/>
      <c r="AO315" s="23"/>
      <c r="AP315" s="23"/>
      <c r="AQ315" s="23"/>
      <c r="AR315" s="23">
        <f t="shared" si="129"/>
        <v>20.112916531925229</v>
      </c>
      <c r="AS315" s="23">
        <f t="shared" si="130"/>
        <v>0.53068711299481153</v>
      </c>
      <c r="AT315" s="23"/>
      <c r="AU315" s="23"/>
      <c r="AV315" s="23">
        <f t="shared" si="131"/>
        <v>69.385590678558614</v>
      </c>
      <c r="AW315" s="23">
        <f t="shared" si="132"/>
        <v>1.7083850145890076</v>
      </c>
      <c r="AX315" s="23"/>
      <c r="AY315" s="23">
        <f t="shared" si="133"/>
        <v>0.33149679218863903</v>
      </c>
      <c r="AZ315" s="23"/>
      <c r="BA315" s="23"/>
      <c r="BB315" s="23"/>
      <c r="BC315" s="23"/>
      <c r="BD315" s="23">
        <f t="shared" si="134"/>
        <v>0</v>
      </c>
      <c r="BE315" s="23">
        <f t="shared" si="135"/>
        <v>6.0110015719462169</v>
      </c>
      <c r="BF315" s="23"/>
      <c r="BG315" s="23"/>
      <c r="BH315" s="23">
        <f t="shared" si="136"/>
        <v>100</v>
      </c>
      <c r="BI315" s="23">
        <f t="shared" si="137"/>
        <v>69.385590678558614</v>
      </c>
      <c r="BJ315" s="23">
        <f t="shared" si="138"/>
        <v>1.7083850145890076</v>
      </c>
    </row>
    <row r="316" spans="1:62" s="3" customFormat="1" x14ac:dyDescent="0.2">
      <c r="A316" s="3" t="s">
        <v>11</v>
      </c>
      <c r="B316" s="3">
        <v>86.34</v>
      </c>
      <c r="C316" s="3" t="s">
        <v>140</v>
      </c>
      <c r="D316" s="3" t="s">
        <v>48</v>
      </c>
      <c r="E316" s="7">
        <v>0.92209942237395703</v>
      </c>
      <c r="F316" s="7">
        <v>1.51829903748502</v>
      </c>
      <c r="G316" s="3" t="s">
        <v>153</v>
      </c>
      <c r="H316" s="3" t="s">
        <v>154</v>
      </c>
      <c r="I316" s="7"/>
      <c r="J316" s="7">
        <v>0.69765103980898902</v>
      </c>
      <c r="K316" s="7"/>
      <c r="L316" s="7"/>
      <c r="M316" s="7"/>
      <c r="N316" s="7"/>
      <c r="O316" s="7"/>
      <c r="P316" s="7">
        <v>6.0820128768682498</v>
      </c>
      <c r="Q316" s="7">
        <v>0</v>
      </c>
      <c r="R316" s="7"/>
      <c r="S316" s="7"/>
      <c r="T316" s="7">
        <v>22.323989868164102</v>
      </c>
      <c r="U316" s="7">
        <v>0.67427656613290299</v>
      </c>
      <c r="V316" s="7"/>
      <c r="W316" s="7">
        <v>0.12995481956750199</v>
      </c>
      <c r="X316" s="7"/>
      <c r="Y316" s="7"/>
      <c r="Z316" s="7"/>
      <c r="AA316" s="7"/>
      <c r="AB316" s="7">
        <v>0.588532770052552</v>
      </c>
      <c r="AC316" s="7">
        <v>1.8632788211107301</v>
      </c>
      <c r="AD316" s="7"/>
      <c r="AE316" s="7"/>
      <c r="AF316" s="7">
        <f t="shared" si="124"/>
        <v>32.359696761705031</v>
      </c>
      <c r="AG316" s="7">
        <f t="shared" si="125"/>
        <v>22.323989868164102</v>
      </c>
      <c r="AH316" s="7">
        <f t="shared" si="126"/>
        <v>1.2628093361854549</v>
      </c>
      <c r="AI316" s="7">
        <f t="shared" si="127"/>
        <v>3.0902638160176319</v>
      </c>
      <c r="AJ316" s="7"/>
      <c r="AK316" s="23"/>
      <c r="AL316" s="23">
        <f t="shared" si="128"/>
        <v>2.1559257645287953</v>
      </c>
      <c r="AM316" s="23"/>
      <c r="AN316" s="23"/>
      <c r="AO316" s="23"/>
      <c r="AP316" s="23"/>
      <c r="AQ316" s="23"/>
      <c r="AR316" s="23">
        <f t="shared" si="129"/>
        <v>18.795024321939252</v>
      </c>
      <c r="AS316" s="23"/>
      <c r="AT316" s="23"/>
      <c r="AU316" s="23"/>
      <c r="AV316" s="23">
        <f t="shared" si="131"/>
        <v>68.987018118731754</v>
      </c>
      <c r="AW316" s="23">
        <f t="shared" si="132"/>
        <v>2.0836924743091298</v>
      </c>
      <c r="AX316" s="23"/>
      <c r="AY316" s="23">
        <f t="shared" si="133"/>
        <v>0.40159467662655152</v>
      </c>
      <c r="AZ316" s="23"/>
      <c r="BA316" s="23"/>
      <c r="BB316" s="23"/>
      <c r="BC316" s="23"/>
      <c r="BD316" s="23">
        <f t="shared" si="134"/>
        <v>1.8187215238340269</v>
      </c>
      <c r="BE316" s="23">
        <f t="shared" si="135"/>
        <v>5.7580231200304794</v>
      </c>
      <c r="BF316" s="23"/>
      <c r="BG316" s="23"/>
      <c r="BH316" s="23">
        <f t="shared" si="136"/>
        <v>100</v>
      </c>
      <c r="BI316" s="23">
        <f t="shared" si="137"/>
        <v>68.987018118731754</v>
      </c>
      <c r="BJ316" s="23">
        <f t="shared" si="138"/>
        <v>3.9024139981431563</v>
      </c>
    </row>
    <row r="317" spans="1:62" s="3" customFormat="1" x14ac:dyDescent="0.2">
      <c r="A317" s="3" t="s">
        <v>11</v>
      </c>
      <c r="B317" s="3">
        <v>86.34</v>
      </c>
      <c r="C317" s="3" t="s">
        <v>140</v>
      </c>
      <c r="D317" s="3" t="s">
        <v>48</v>
      </c>
      <c r="E317" s="7">
        <v>0.92209942237395703</v>
      </c>
      <c r="F317" s="7">
        <v>1.51829903748502</v>
      </c>
      <c r="G317" s="3" t="s">
        <v>153</v>
      </c>
      <c r="H317" s="3" t="s">
        <v>154</v>
      </c>
      <c r="I317" s="7"/>
      <c r="J317" s="7">
        <v>0.56196926161646799</v>
      </c>
      <c r="K317" s="7"/>
      <c r="L317" s="7"/>
      <c r="M317" s="7"/>
      <c r="N317" s="7"/>
      <c r="O317" s="7"/>
      <c r="P317" s="7">
        <v>7.4887610971927598</v>
      </c>
      <c r="Q317" s="7">
        <v>0.13184039853513199</v>
      </c>
      <c r="R317" s="7"/>
      <c r="S317" s="7"/>
      <c r="T317" s="7">
        <v>26.514384150505101</v>
      </c>
      <c r="U317" s="7">
        <v>0.71087703108787503</v>
      </c>
      <c r="V317" s="7"/>
      <c r="W317" s="7"/>
      <c r="X317" s="7"/>
      <c r="Y317" s="7"/>
      <c r="Z317" s="7"/>
      <c r="AA317" s="7"/>
      <c r="AB317" s="7">
        <v>0.54068947210907903</v>
      </c>
      <c r="AC317" s="7">
        <v>2.3561319336295101</v>
      </c>
      <c r="AD317" s="7"/>
      <c r="AE317" s="7"/>
      <c r="AF317" s="7">
        <f t="shared" si="124"/>
        <v>38.304653344675927</v>
      </c>
      <c r="AG317" s="7">
        <f t="shared" si="125"/>
        <v>26.514384150505101</v>
      </c>
      <c r="AH317" s="7">
        <f t="shared" si="126"/>
        <v>1.2515665031969541</v>
      </c>
      <c r="AI317" s="7">
        <f t="shared" si="127"/>
        <v>2.6106488707826743</v>
      </c>
      <c r="AJ317" s="7"/>
      <c r="AK317" s="23"/>
      <c r="AL317" s="23">
        <f t="shared" si="128"/>
        <v>1.4671044182536055</v>
      </c>
      <c r="AM317" s="23"/>
      <c r="AN317" s="23"/>
      <c r="AO317" s="23"/>
      <c r="AP317" s="23"/>
      <c r="AQ317" s="23"/>
      <c r="AR317" s="23">
        <f t="shared" si="129"/>
        <v>19.5505257019475</v>
      </c>
      <c r="AS317" s="23">
        <f t="shared" si="130"/>
        <v>0.34418898755928007</v>
      </c>
      <c r="AT317" s="23"/>
      <c r="AU317" s="23"/>
      <c r="AV317" s="23">
        <f t="shared" si="131"/>
        <v>69.219747042014177</v>
      </c>
      <c r="AW317" s="23">
        <f t="shared" si="132"/>
        <v>1.8558503184749009</v>
      </c>
      <c r="AX317" s="23"/>
      <c r="AY317" s="23"/>
      <c r="AZ317" s="23"/>
      <c r="BA317" s="23"/>
      <c r="BB317" s="23"/>
      <c r="BC317" s="23"/>
      <c r="BD317" s="23">
        <f t="shared" si="134"/>
        <v>1.4115503598056474</v>
      </c>
      <c r="BE317" s="23">
        <f t="shared" si="135"/>
        <v>6.1510331719448796</v>
      </c>
      <c r="BF317" s="23"/>
      <c r="BG317" s="23"/>
      <c r="BH317" s="23">
        <f t="shared" si="136"/>
        <v>100</v>
      </c>
      <c r="BI317" s="23">
        <f t="shared" si="137"/>
        <v>69.219747042014177</v>
      </c>
      <c r="BJ317" s="23">
        <f t="shared" si="138"/>
        <v>3.2674006782805485</v>
      </c>
    </row>
    <row r="318" spans="1:62" s="3" customFormat="1" x14ac:dyDescent="0.2">
      <c r="A318" s="3" t="s">
        <v>11</v>
      </c>
      <c r="B318" s="3">
        <v>86.34</v>
      </c>
      <c r="C318" s="3" t="s">
        <v>140</v>
      </c>
      <c r="D318" s="3" t="s">
        <v>48</v>
      </c>
      <c r="E318" s="7">
        <v>0.92209942237395703</v>
      </c>
      <c r="F318" s="7">
        <v>1.92052016117921</v>
      </c>
      <c r="G318" s="3" t="s">
        <v>153</v>
      </c>
      <c r="H318" s="3" t="s">
        <v>154</v>
      </c>
      <c r="I318" s="7"/>
      <c r="J318" s="7">
        <v>0.25299242697656199</v>
      </c>
      <c r="K318" s="7"/>
      <c r="L318" s="7"/>
      <c r="M318" s="7"/>
      <c r="N318" s="7"/>
      <c r="O318" s="7"/>
      <c r="P318" s="7">
        <v>7.6428227126598403</v>
      </c>
      <c r="Q318" s="7">
        <v>0.15140020987018901</v>
      </c>
      <c r="R318" s="7"/>
      <c r="S318" s="7"/>
      <c r="T318" s="7">
        <v>27.447253465652501</v>
      </c>
      <c r="U318" s="7">
        <v>0.82008223980665196</v>
      </c>
      <c r="V318" s="7"/>
      <c r="W318" s="7"/>
      <c r="X318" s="7"/>
      <c r="Y318" s="7"/>
      <c r="Z318" s="7"/>
      <c r="AA318" s="7"/>
      <c r="AB318" s="7">
        <v>0.634336331859231</v>
      </c>
      <c r="AC318" s="7">
        <v>2.5778016075491901</v>
      </c>
      <c r="AD318" s="7"/>
      <c r="AE318" s="7"/>
      <c r="AF318" s="7">
        <f t="shared" si="124"/>
        <v>39.526688994374169</v>
      </c>
      <c r="AG318" s="7">
        <f t="shared" si="125"/>
        <v>27.447253465652501</v>
      </c>
      <c r="AH318" s="7">
        <f t="shared" si="126"/>
        <v>1.4544185716658831</v>
      </c>
      <c r="AI318" s="7">
        <f t="shared" si="127"/>
        <v>2.5299361657697408</v>
      </c>
      <c r="AJ318" s="7"/>
      <c r="AK318" s="23"/>
      <c r="AL318" s="23">
        <f t="shared" si="128"/>
        <v>0.64005469067386433</v>
      </c>
      <c r="AM318" s="23"/>
      <c r="AN318" s="23"/>
      <c r="AO318" s="23"/>
      <c r="AP318" s="23"/>
      <c r="AQ318" s="23"/>
      <c r="AR318" s="23">
        <f t="shared" si="129"/>
        <v>19.335853589324525</v>
      </c>
      <c r="AS318" s="23">
        <f t="shared" si="130"/>
        <v>0.38303286645572004</v>
      </c>
      <c r="AT318" s="23"/>
      <c r="AU318" s="23"/>
      <c r="AV318" s="23">
        <f t="shared" si="131"/>
        <v>69.439799193803125</v>
      </c>
      <c r="AW318" s="23">
        <f t="shared" si="132"/>
        <v>2.0747557173923021</v>
      </c>
      <c r="AX318" s="23"/>
      <c r="AY318" s="23"/>
      <c r="AZ318" s="23"/>
      <c r="BA318" s="23"/>
      <c r="BB318" s="23"/>
      <c r="BC318" s="23"/>
      <c r="BD318" s="23">
        <f t="shared" si="134"/>
        <v>1.6048304272323848</v>
      </c>
      <c r="BE318" s="23">
        <f t="shared" si="135"/>
        <v>6.5216735151180716</v>
      </c>
      <c r="BF318" s="23"/>
      <c r="BG318" s="23"/>
      <c r="BH318" s="23">
        <f t="shared" si="136"/>
        <v>100</v>
      </c>
      <c r="BI318" s="23">
        <f t="shared" si="137"/>
        <v>69.439799193803125</v>
      </c>
      <c r="BJ318" s="23">
        <f t="shared" si="138"/>
        <v>3.6795861446246874</v>
      </c>
    </row>
    <row r="319" spans="1:62" s="3" customFormat="1" x14ac:dyDescent="0.2">
      <c r="A319" s="3" t="s">
        <v>11</v>
      </c>
      <c r="B319" s="3">
        <v>86.34</v>
      </c>
      <c r="C319" s="3" t="s">
        <v>140</v>
      </c>
      <c r="D319" s="3" t="s">
        <v>48</v>
      </c>
      <c r="E319" s="7">
        <v>0.46104971118697902</v>
      </c>
      <c r="F319" s="7">
        <v>0.96026008058960599</v>
      </c>
      <c r="G319" s="3" t="s">
        <v>153</v>
      </c>
      <c r="H319" s="3" t="s">
        <v>154</v>
      </c>
      <c r="I319" s="7"/>
      <c r="J319" s="7">
        <v>0.436872383579612</v>
      </c>
      <c r="K319" s="7"/>
      <c r="L319" s="7"/>
      <c r="M319" s="7"/>
      <c r="N319" s="7"/>
      <c r="O319" s="7"/>
      <c r="P319" s="7">
        <v>6.2945984303951299</v>
      </c>
      <c r="Q319" s="7"/>
      <c r="R319" s="7"/>
      <c r="S319" s="7"/>
      <c r="T319" s="7">
        <v>25.314849615097</v>
      </c>
      <c r="U319" s="7">
        <v>1.27568384632468</v>
      </c>
      <c r="V319" s="7"/>
      <c r="W319" s="7"/>
      <c r="X319" s="7"/>
      <c r="Y319" s="7"/>
      <c r="Z319" s="7"/>
      <c r="AA319" s="7"/>
      <c r="AB319" s="7">
        <v>0.56465948000550303</v>
      </c>
      <c r="AC319" s="7">
        <v>2.1981185302138302</v>
      </c>
      <c r="AD319" s="7"/>
      <c r="AE319" s="7"/>
      <c r="AF319" s="7">
        <f t="shared" si="124"/>
        <v>36.084782285615759</v>
      </c>
      <c r="AG319" s="7">
        <f t="shared" si="125"/>
        <v>25.314849615097</v>
      </c>
      <c r="AH319" s="7">
        <f t="shared" si="126"/>
        <v>1.8403433263301832</v>
      </c>
      <c r="AI319" s="7">
        <f t="shared" si="127"/>
        <v>2.771251305009601</v>
      </c>
      <c r="AJ319" s="7"/>
      <c r="AK319" s="23"/>
      <c r="AL319" s="23">
        <f t="shared" si="128"/>
        <v>1.2106831631176547</v>
      </c>
      <c r="AM319" s="23"/>
      <c r="AN319" s="23"/>
      <c r="AO319" s="23"/>
      <c r="AP319" s="23"/>
      <c r="AQ319" s="23"/>
      <c r="AR319" s="23">
        <f t="shared" si="129"/>
        <v>17.44391411474389</v>
      </c>
      <c r="AS319" s="23"/>
      <c r="AT319" s="23"/>
      <c r="AU319" s="23"/>
      <c r="AV319" s="23">
        <f t="shared" si="131"/>
        <v>70.153810031959353</v>
      </c>
      <c r="AW319" s="23">
        <f t="shared" si="132"/>
        <v>3.5352405239069369</v>
      </c>
      <c r="AX319" s="23"/>
      <c r="AY319" s="23"/>
      <c r="AZ319" s="23"/>
      <c r="BA319" s="23"/>
      <c r="BB319" s="23"/>
      <c r="BC319" s="23"/>
      <c r="BD319" s="23">
        <f t="shared" si="134"/>
        <v>1.5648133208512931</v>
      </c>
      <c r="BE319" s="23">
        <f t="shared" si="135"/>
        <v>6.091538845420863</v>
      </c>
      <c r="BF319" s="23"/>
      <c r="BG319" s="23"/>
      <c r="BH319" s="23">
        <f t="shared" si="136"/>
        <v>100</v>
      </c>
      <c r="BI319" s="23">
        <f t="shared" si="137"/>
        <v>70.153810031959353</v>
      </c>
      <c r="BJ319" s="23">
        <f t="shared" si="138"/>
        <v>5.1000538447582304</v>
      </c>
    </row>
    <row r="320" spans="1:62" s="3" customFormat="1" x14ac:dyDescent="0.2">
      <c r="A320" s="3" t="s">
        <v>11</v>
      </c>
      <c r="B320" s="3">
        <v>86.34</v>
      </c>
      <c r="C320" s="3" t="s">
        <v>140</v>
      </c>
      <c r="D320" s="3" t="s">
        <v>48</v>
      </c>
      <c r="E320" s="7">
        <v>1.8441988447479201</v>
      </c>
      <c r="F320" s="7">
        <v>2.7996148742626601</v>
      </c>
      <c r="G320" s="3" t="s">
        <v>153</v>
      </c>
      <c r="H320" s="3" t="s">
        <v>154</v>
      </c>
      <c r="I320" s="7"/>
      <c r="J320" s="7">
        <v>0.39074164815247098</v>
      </c>
      <c r="K320" s="7"/>
      <c r="L320" s="7"/>
      <c r="M320" s="7"/>
      <c r="N320" s="7"/>
      <c r="O320" s="7"/>
      <c r="P320" s="7">
        <v>7.0457838475704202</v>
      </c>
      <c r="Q320" s="7">
        <v>0.14652968384325499</v>
      </c>
      <c r="R320" s="7"/>
      <c r="S320" s="7"/>
      <c r="T320" s="7">
        <v>26.236346364021301</v>
      </c>
      <c r="U320" s="7">
        <v>1.27602769061923</v>
      </c>
      <c r="V320" s="7"/>
      <c r="W320" s="7">
        <v>0.107430329080671</v>
      </c>
      <c r="X320" s="7"/>
      <c r="Y320" s="7"/>
      <c r="Z320" s="7"/>
      <c r="AA320" s="7"/>
      <c r="AB320" s="7">
        <v>0.62224362045526505</v>
      </c>
      <c r="AC320" s="7">
        <v>2.3265216499567001</v>
      </c>
      <c r="AD320" s="7"/>
      <c r="AE320" s="7"/>
      <c r="AF320" s="7">
        <f t="shared" si="124"/>
        <v>38.151624833699316</v>
      </c>
      <c r="AG320" s="7">
        <f t="shared" si="125"/>
        <v>26.236346364021301</v>
      </c>
      <c r="AH320" s="7">
        <f t="shared" si="126"/>
        <v>1.8982713110744951</v>
      </c>
      <c r="AI320" s="7">
        <f t="shared" si="127"/>
        <v>2.621120343783367</v>
      </c>
      <c r="AJ320" s="7"/>
      <c r="AK320" s="23"/>
      <c r="AL320" s="23">
        <f t="shared" si="128"/>
        <v>1.0241808831358841</v>
      </c>
      <c r="AM320" s="23"/>
      <c r="AN320" s="23"/>
      <c r="AO320" s="23"/>
      <c r="AP320" s="23"/>
      <c r="AQ320" s="23"/>
      <c r="AR320" s="23">
        <f t="shared" si="129"/>
        <v>18.467847380767076</v>
      </c>
      <c r="AS320" s="23">
        <f t="shared" si="130"/>
        <v>0.38407193528970057</v>
      </c>
      <c r="AT320" s="23"/>
      <c r="AU320" s="23"/>
      <c r="AV320" s="23">
        <f t="shared" si="131"/>
        <v>68.768621201282997</v>
      </c>
      <c r="AW320" s="23">
        <f t="shared" si="132"/>
        <v>3.344622139112972</v>
      </c>
      <c r="AX320" s="23"/>
      <c r="AY320" s="23">
        <f t="shared" si="133"/>
        <v>0.28158782109268865</v>
      </c>
      <c r="AZ320" s="23"/>
      <c r="BA320" s="23"/>
      <c r="BB320" s="23"/>
      <c r="BC320" s="23"/>
      <c r="BD320" s="23">
        <f t="shared" si="134"/>
        <v>1.6309754123647113</v>
      </c>
      <c r="BE320" s="23">
        <f t="shared" si="135"/>
        <v>6.0980932269539521</v>
      </c>
      <c r="BF320" s="23"/>
      <c r="BG320" s="23"/>
      <c r="BH320" s="23">
        <f t="shared" si="136"/>
        <v>99.999999999999986</v>
      </c>
      <c r="BI320" s="23">
        <f t="shared" si="137"/>
        <v>68.768621201282997</v>
      </c>
      <c r="BJ320" s="23">
        <f t="shared" si="138"/>
        <v>4.9755975514776836</v>
      </c>
    </row>
    <row r="321" spans="1:62" s="3" customFormat="1" x14ac:dyDescent="0.2">
      <c r="A321" s="3" t="s">
        <v>11</v>
      </c>
      <c r="B321" s="3">
        <v>86.34</v>
      </c>
      <c r="C321" s="3" t="s">
        <v>140</v>
      </c>
      <c r="D321" s="3" t="s">
        <v>48</v>
      </c>
      <c r="E321" s="7">
        <v>1.38314913356094</v>
      </c>
      <c r="F321" s="7">
        <v>2.4481911051734899</v>
      </c>
      <c r="G321" s="3" t="s">
        <v>153</v>
      </c>
      <c r="H321" s="3" t="s">
        <v>154</v>
      </c>
      <c r="I321" s="7"/>
      <c r="J321" s="7">
        <v>0.33201237674802497</v>
      </c>
      <c r="K321" s="7"/>
      <c r="L321" s="7"/>
      <c r="M321" s="7"/>
      <c r="N321" s="7"/>
      <c r="O321" s="7"/>
      <c r="P321" s="7">
        <v>7.5264081358909598</v>
      </c>
      <c r="Q321" s="7">
        <v>0.17720340983942201</v>
      </c>
      <c r="R321" s="7"/>
      <c r="S321" s="7"/>
      <c r="T321" s="7">
        <v>27.475008368492102</v>
      </c>
      <c r="U321" s="7">
        <v>0.89744310826063201</v>
      </c>
      <c r="V321" s="7"/>
      <c r="W321" s="7"/>
      <c r="X321" s="7"/>
      <c r="Y321" s="7"/>
      <c r="Z321" s="7"/>
      <c r="AA321" s="7"/>
      <c r="AB321" s="7">
        <v>0.53758709691464901</v>
      </c>
      <c r="AC321" s="7">
        <v>2.5213828310370401</v>
      </c>
      <c r="AD321" s="7"/>
      <c r="AE321" s="7"/>
      <c r="AF321" s="7">
        <f t="shared" si="124"/>
        <v>39.467045327182824</v>
      </c>
      <c r="AG321" s="7">
        <f t="shared" si="125"/>
        <v>27.475008368492102</v>
      </c>
      <c r="AH321" s="7">
        <f t="shared" si="126"/>
        <v>1.435030205175281</v>
      </c>
      <c r="AI321" s="7">
        <f t="shared" si="127"/>
        <v>2.5337594737836953</v>
      </c>
      <c r="AJ321" s="7"/>
      <c r="AK321" s="23"/>
      <c r="AL321" s="23">
        <f t="shared" si="128"/>
        <v>0.84123950499874978</v>
      </c>
      <c r="AM321" s="23"/>
      <c r="AN321" s="23"/>
      <c r="AO321" s="23"/>
      <c r="AP321" s="23"/>
      <c r="AQ321" s="23"/>
      <c r="AR321" s="23">
        <f t="shared" si="129"/>
        <v>19.070107917876403</v>
      </c>
      <c r="AS321" s="23">
        <f t="shared" si="130"/>
        <v>0.4489908184674104</v>
      </c>
      <c r="AT321" s="23"/>
      <c r="AU321" s="23"/>
      <c r="AV321" s="23">
        <f t="shared" si="131"/>
        <v>69.615062745953168</v>
      </c>
      <c r="AW321" s="23">
        <f t="shared" si="132"/>
        <v>2.2739049777372626</v>
      </c>
      <c r="AX321" s="23"/>
      <c r="AY321" s="23"/>
      <c r="AZ321" s="23"/>
      <c r="BA321" s="23"/>
      <c r="BB321" s="23"/>
      <c r="BC321" s="23"/>
      <c r="BD321" s="23">
        <f t="shared" si="134"/>
        <v>1.3621163997913655</v>
      </c>
      <c r="BE321" s="23">
        <f t="shared" si="135"/>
        <v>6.3885776351756549</v>
      </c>
      <c r="BF321" s="23"/>
      <c r="BG321" s="23"/>
      <c r="BH321" s="23">
        <f t="shared" si="136"/>
        <v>100</v>
      </c>
      <c r="BI321" s="23">
        <f t="shared" si="137"/>
        <v>69.615062745953168</v>
      </c>
      <c r="BJ321" s="23">
        <f t="shared" si="138"/>
        <v>3.6360213775286283</v>
      </c>
    </row>
    <row r="322" spans="1:62" s="3" customFormat="1" x14ac:dyDescent="0.2">
      <c r="A322" s="3" t="s">
        <v>11</v>
      </c>
      <c r="B322" s="3">
        <v>86.34</v>
      </c>
      <c r="C322" s="3" t="s">
        <v>140</v>
      </c>
      <c r="D322" s="3" t="s">
        <v>48</v>
      </c>
      <c r="E322" s="7">
        <v>0.92209942237395703</v>
      </c>
      <c r="F322" s="7">
        <v>1.51829903748502</v>
      </c>
      <c r="G322" s="3" t="s">
        <v>187</v>
      </c>
      <c r="H322" s="3" t="s">
        <v>188</v>
      </c>
      <c r="I322" s="7">
        <v>0.63672964461147796</v>
      </c>
      <c r="J322" s="7">
        <v>1.0203107260167601</v>
      </c>
      <c r="K322" s="7"/>
      <c r="L322" s="7"/>
      <c r="M322" s="7"/>
      <c r="N322" s="7"/>
      <c r="O322" s="7"/>
      <c r="P322" s="7">
        <v>6.3995651900768298</v>
      </c>
      <c r="Q322" s="7">
        <v>0.15539216110482801</v>
      </c>
      <c r="R322" s="7"/>
      <c r="S322" s="7"/>
      <c r="T322" s="7">
        <v>30.826291441917402</v>
      </c>
      <c r="U322" s="7">
        <v>0.798714719712734</v>
      </c>
      <c r="V322" s="7">
        <v>0.64415833912789799</v>
      </c>
      <c r="W322" s="7">
        <v>1.5021288767456999</v>
      </c>
      <c r="X322" s="7"/>
      <c r="Y322" s="7"/>
      <c r="Z322" s="7"/>
      <c r="AA322" s="7"/>
      <c r="AB322" s="7">
        <v>0.15496715204790201</v>
      </c>
      <c r="AC322" s="7">
        <v>0</v>
      </c>
      <c r="AD322" s="7"/>
      <c r="AE322" s="7"/>
      <c r="AF322" s="7">
        <f t="shared" si="124"/>
        <v>42.138258251361535</v>
      </c>
      <c r="AG322" s="7">
        <f t="shared" si="125"/>
        <v>30.826291441917402</v>
      </c>
      <c r="AH322" s="7">
        <f t="shared" si="126"/>
        <v>0.95368187176063601</v>
      </c>
      <c r="AI322" s="7">
        <f t="shared" si="127"/>
        <v>2.3731403278105092</v>
      </c>
      <c r="AJ322" s="7"/>
      <c r="AK322" s="23">
        <f t="shared" ref="AK322:AK359" si="139">I322*AI322</f>
        <v>1.5110487975399518</v>
      </c>
      <c r="AL322" s="23">
        <f t="shared" si="128"/>
        <v>2.4213405308079925</v>
      </c>
      <c r="AM322" s="23"/>
      <c r="AN322" s="23"/>
      <c r="AO322" s="23"/>
      <c r="AP322" s="23"/>
      <c r="AQ322" s="23"/>
      <c r="AR322" s="23">
        <f t="shared" si="129"/>
        <v>15.187066233023652</v>
      </c>
      <c r="AS322" s="23">
        <f t="shared" si="130"/>
        <v>0.36876740414349501</v>
      </c>
      <c r="AT322" s="23"/>
      <c r="AU322" s="23"/>
      <c r="AV322" s="23">
        <f t="shared" si="131"/>
        <v>73.155115377654155</v>
      </c>
      <c r="AW322" s="23">
        <f t="shared" si="132"/>
        <v>1.8954621117661565</v>
      </c>
      <c r="AX322" s="23">
        <f t="shared" ref="AX322:AX356" si="140">V322*AI322</f>
        <v>1.528678132079853</v>
      </c>
      <c r="AY322" s="23">
        <f t="shared" si="133"/>
        <v>3.5647626149739224</v>
      </c>
      <c r="AZ322" s="23"/>
      <c r="BA322" s="23"/>
      <c r="BB322" s="23"/>
      <c r="BC322" s="23"/>
      <c r="BD322" s="23">
        <f t="shared" si="134"/>
        <v>0.36775879801081923</v>
      </c>
      <c r="BE322" s="23">
        <f t="shared" si="135"/>
        <v>0</v>
      </c>
      <c r="BF322" s="23"/>
      <c r="BG322" s="23"/>
      <c r="BH322" s="23">
        <f t="shared" si="136"/>
        <v>100</v>
      </c>
      <c r="BI322" s="23">
        <f t="shared" si="137"/>
        <v>73.155115377654155</v>
      </c>
      <c r="BJ322" s="23">
        <f t="shared" si="138"/>
        <v>2.2632209097769755</v>
      </c>
    </row>
    <row r="323" spans="1:62" s="3" customFormat="1" x14ac:dyDescent="0.2">
      <c r="A323" s="3" t="s">
        <v>11</v>
      </c>
      <c r="B323" s="3">
        <v>86.34</v>
      </c>
      <c r="C323" s="3" t="s">
        <v>140</v>
      </c>
      <c r="D323" s="3" t="s">
        <v>48</v>
      </c>
      <c r="E323" s="7">
        <v>1.8441988447479201</v>
      </c>
      <c r="F323" s="7">
        <v>2.4481911051734899</v>
      </c>
      <c r="I323" s="7">
        <v>1.75309423357248</v>
      </c>
      <c r="J323" s="7">
        <v>2.4687847122550002</v>
      </c>
      <c r="K323" s="7"/>
      <c r="L323" s="7"/>
      <c r="M323" s="7"/>
      <c r="N323" s="7"/>
      <c r="O323" s="7"/>
      <c r="P323" s="7">
        <v>4.7770626842975599</v>
      </c>
      <c r="Q323" s="7">
        <v>0.14585708267986799</v>
      </c>
      <c r="R323" s="7"/>
      <c r="S323" s="7"/>
      <c r="T323" s="7">
        <v>18.714040517807</v>
      </c>
      <c r="U323" s="7">
        <v>0.583909125998616</v>
      </c>
      <c r="V323" s="7"/>
      <c r="W323" s="7"/>
      <c r="X323" s="7"/>
      <c r="Y323" s="7"/>
      <c r="Z323" s="7"/>
      <c r="AA323" s="7"/>
      <c r="AB323" s="7">
        <v>0.349973957054317</v>
      </c>
      <c r="AC323" s="7">
        <v>1.48941921070218</v>
      </c>
      <c r="AD323" s="7"/>
      <c r="AE323" s="7"/>
      <c r="AF323" s="7">
        <f t="shared" si="124"/>
        <v>30.28214152436702</v>
      </c>
      <c r="AG323" s="7">
        <f t="shared" si="125"/>
        <v>18.714040517807</v>
      </c>
      <c r="AH323" s="7">
        <f t="shared" si="126"/>
        <v>0.93388308305293299</v>
      </c>
      <c r="AI323" s="7">
        <f t="shared" si="127"/>
        <v>3.3022763571570182</v>
      </c>
      <c r="AJ323" s="7"/>
      <c r="AK323" s="23">
        <f t="shared" si="139"/>
        <v>5.7892016393947037</v>
      </c>
      <c r="AL323" s="23">
        <f t="shared" si="128"/>
        <v>8.1526093861903792</v>
      </c>
      <c r="AM323" s="23"/>
      <c r="AN323" s="23"/>
      <c r="AO323" s="23"/>
      <c r="AP323" s="23"/>
      <c r="AQ323" s="23"/>
      <c r="AR323" s="23">
        <f t="shared" si="129"/>
        <v>15.775181159012872</v>
      </c>
      <c r="AS323" s="23">
        <f t="shared" si="130"/>
        <v>0.48166039565762447</v>
      </c>
      <c r="AT323" s="23"/>
      <c r="AU323" s="23"/>
      <c r="AV323" s="23">
        <f t="shared" si="131"/>
        <v>61.798933548832537</v>
      </c>
      <c r="AW323" s="23">
        <f t="shared" si="132"/>
        <v>1.928229301513448</v>
      </c>
      <c r="AX323" s="23"/>
      <c r="AY323" s="23"/>
      <c r="AZ323" s="23"/>
      <c r="BA323" s="23"/>
      <c r="BB323" s="23"/>
      <c r="BC323" s="23"/>
      <c r="BD323" s="23">
        <f t="shared" si="134"/>
        <v>1.1557107240011566</v>
      </c>
      <c r="BE323" s="23">
        <f t="shared" si="135"/>
        <v>4.9184738453972763</v>
      </c>
      <c r="BF323" s="23"/>
      <c r="BG323" s="23"/>
      <c r="BH323" s="23">
        <f t="shared" si="136"/>
        <v>100</v>
      </c>
      <c r="BI323" s="23">
        <f t="shared" si="137"/>
        <v>61.798933548832537</v>
      </c>
      <c r="BJ323" s="23">
        <f t="shared" si="138"/>
        <v>3.0839400255146048</v>
      </c>
    </row>
    <row r="324" spans="1:62" s="3" customFormat="1" x14ac:dyDescent="0.2">
      <c r="A324" s="3" t="s">
        <v>11</v>
      </c>
      <c r="B324" s="3">
        <v>86.34</v>
      </c>
      <c r="C324" s="3" t="s">
        <v>140</v>
      </c>
      <c r="D324" s="3" t="s">
        <v>48</v>
      </c>
      <c r="E324" s="7">
        <v>0.46104971118697902</v>
      </c>
      <c r="F324" s="7">
        <v>0.96026008058960599</v>
      </c>
      <c r="G324" s="3" t="s">
        <v>153</v>
      </c>
      <c r="H324" s="3" t="s">
        <v>154</v>
      </c>
      <c r="I324" s="7"/>
      <c r="J324" s="7">
        <v>0.59055401943623997</v>
      </c>
      <c r="K324" s="7"/>
      <c r="L324" s="7"/>
      <c r="M324" s="7"/>
      <c r="N324" s="7"/>
      <c r="O324" s="7"/>
      <c r="P324" s="7">
        <v>8.0342747271060908</v>
      </c>
      <c r="Q324" s="7">
        <v>0.14858648646622899</v>
      </c>
      <c r="R324" s="7"/>
      <c r="S324" s="7"/>
      <c r="T324" s="7">
        <v>29.194039106369001</v>
      </c>
      <c r="U324" s="7">
        <v>1.75043344497681</v>
      </c>
      <c r="V324" s="7"/>
      <c r="W324" s="7">
        <v>0.17851601587608501</v>
      </c>
      <c r="X324" s="7"/>
      <c r="Y324" s="7"/>
      <c r="Z324" s="7"/>
      <c r="AA324" s="7"/>
      <c r="AB324" s="7">
        <v>0.71535333991050698</v>
      </c>
      <c r="AC324" s="7">
        <v>2.5617238134145701</v>
      </c>
      <c r="AD324" s="7"/>
      <c r="AE324" s="7"/>
      <c r="AF324" s="7">
        <f t="shared" si="124"/>
        <v>43.173480953555526</v>
      </c>
      <c r="AG324" s="7">
        <f t="shared" si="125"/>
        <v>29.194039106369001</v>
      </c>
      <c r="AH324" s="7">
        <f t="shared" si="126"/>
        <v>2.465786784887317</v>
      </c>
      <c r="AI324" s="7">
        <f t="shared" si="127"/>
        <v>2.3162366756476365</v>
      </c>
      <c r="AJ324" s="7"/>
      <c r="AK324" s="23"/>
      <c r="AL324" s="23">
        <f t="shared" si="128"/>
        <v>1.3678628787693461</v>
      </c>
      <c r="AM324" s="23"/>
      <c r="AN324" s="23"/>
      <c r="AO324" s="23"/>
      <c r="AP324" s="23"/>
      <c r="AQ324" s="23"/>
      <c r="AR324" s="23">
        <f t="shared" si="129"/>
        <v>18.609281785152035</v>
      </c>
      <c r="AS324" s="23">
        <f t="shared" si="130"/>
        <v>0.34416146945870074</v>
      </c>
      <c r="AT324" s="23"/>
      <c r="AU324" s="23"/>
      <c r="AV324" s="23">
        <f t="shared" si="131"/>
        <v>67.620304088463229</v>
      </c>
      <c r="AW324" s="23">
        <f t="shared" si="132"/>
        <v>4.0544181435355267</v>
      </c>
      <c r="AX324" s="23"/>
      <c r="AY324" s="23">
        <f t="shared" si="133"/>
        <v>0.41348534316268382</v>
      </c>
      <c r="AZ324" s="23"/>
      <c r="BA324" s="23"/>
      <c r="BB324" s="23"/>
      <c r="BC324" s="23"/>
      <c r="BD324" s="23">
        <f t="shared" si="134"/>
        <v>1.6569276419477463</v>
      </c>
      <c r="BE324" s="23">
        <f t="shared" si="135"/>
        <v>5.9335586495107497</v>
      </c>
      <c r="BF324" s="23"/>
      <c r="BG324" s="23"/>
      <c r="BH324" s="23">
        <f t="shared" si="136"/>
        <v>100</v>
      </c>
      <c r="BI324" s="23">
        <f t="shared" si="137"/>
        <v>67.620304088463229</v>
      </c>
      <c r="BJ324" s="23">
        <f t="shared" si="138"/>
        <v>5.7113457854832728</v>
      </c>
    </row>
    <row r="325" spans="1:62" s="3" customFormat="1" x14ac:dyDescent="0.2">
      <c r="A325" s="3" t="s">
        <v>11</v>
      </c>
      <c r="B325" s="3">
        <v>86.34</v>
      </c>
      <c r="C325" s="3" t="s">
        <v>140</v>
      </c>
      <c r="D325" s="3" t="s">
        <v>48</v>
      </c>
      <c r="E325" s="7">
        <v>0.46104971118697902</v>
      </c>
      <c r="F325" s="7">
        <v>0.96026008058960599</v>
      </c>
      <c r="G325" s="3" t="s">
        <v>153</v>
      </c>
      <c r="H325" s="3" t="s">
        <v>154</v>
      </c>
      <c r="I325" s="7"/>
      <c r="J325" s="7">
        <v>2.2054741159081499</v>
      </c>
      <c r="K325" s="7"/>
      <c r="L325" s="7"/>
      <c r="M325" s="7"/>
      <c r="N325" s="7"/>
      <c r="O325" s="7"/>
      <c r="P325" s="7">
        <v>4.3699711561203003</v>
      </c>
      <c r="Q325" s="7">
        <v>0.17728956881910601</v>
      </c>
      <c r="R325" s="7"/>
      <c r="S325" s="7"/>
      <c r="T325" s="7">
        <v>21.529999375343301</v>
      </c>
      <c r="U325" s="7">
        <v>0.85923392325639703</v>
      </c>
      <c r="V325" s="7"/>
      <c r="W325" s="7"/>
      <c r="X325" s="7"/>
      <c r="Y325" s="7"/>
      <c r="Z325" s="7"/>
      <c r="AA325" s="7"/>
      <c r="AB325" s="7">
        <v>0.39086258038878402</v>
      </c>
      <c r="AC325" s="7">
        <v>1.34159540757537</v>
      </c>
      <c r="AD325" s="7"/>
      <c r="AE325" s="7"/>
      <c r="AF325" s="7">
        <f t="shared" si="124"/>
        <v>30.874426127411407</v>
      </c>
      <c r="AG325" s="7">
        <f t="shared" si="125"/>
        <v>21.529999375343301</v>
      </c>
      <c r="AH325" s="7">
        <f t="shared" si="126"/>
        <v>1.250096503645181</v>
      </c>
      <c r="AI325" s="7">
        <f t="shared" si="127"/>
        <v>3.2389265985810978</v>
      </c>
      <c r="AJ325" s="7"/>
      <c r="AK325" s="23"/>
      <c r="AL325" s="23">
        <f t="shared" si="128"/>
        <v>7.1433687764970379</v>
      </c>
      <c r="AM325" s="23"/>
      <c r="AN325" s="23"/>
      <c r="AO325" s="23"/>
      <c r="AP325" s="23"/>
      <c r="AQ325" s="23"/>
      <c r="AR325" s="23">
        <f t="shared" si="129"/>
        <v>14.154015812590231</v>
      </c>
      <c r="AS325" s="23">
        <f t="shared" si="130"/>
        <v>0.57422790009917646</v>
      </c>
      <c r="AT325" s="23"/>
      <c r="AU325" s="23"/>
      <c r="AV325" s="23">
        <f t="shared" si="131"/>
        <v>69.734087644233838</v>
      </c>
      <c r="AW325" s="23">
        <f t="shared" si="132"/>
        <v>2.782995608438334</v>
      </c>
      <c r="AX325" s="23"/>
      <c r="AY325" s="23"/>
      <c r="AZ325" s="23"/>
      <c r="BA325" s="23"/>
      <c r="BB325" s="23"/>
      <c r="BC325" s="23"/>
      <c r="BD325" s="23">
        <f t="shared" si="134"/>
        <v>1.2659752080112752</v>
      </c>
      <c r="BE325" s="23">
        <f t="shared" si="135"/>
        <v>4.3453290501301147</v>
      </c>
      <c r="BF325" s="23"/>
      <c r="BG325" s="23"/>
      <c r="BH325" s="23">
        <f t="shared" si="136"/>
        <v>100</v>
      </c>
      <c r="BI325" s="23">
        <f t="shared" si="137"/>
        <v>69.734087644233838</v>
      </c>
      <c r="BJ325" s="23">
        <f t="shared" si="138"/>
        <v>4.048970816449609</v>
      </c>
    </row>
    <row r="326" spans="1:62" s="3" customFormat="1" x14ac:dyDescent="0.2">
      <c r="A326" s="3" t="s">
        <v>11</v>
      </c>
      <c r="B326" s="3">
        <v>86.34</v>
      </c>
      <c r="C326" s="3" t="s">
        <v>140</v>
      </c>
      <c r="D326" s="3" t="s">
        <v>48</v>
      </c>
      <c r="E326" s="7">
        <v>0.46104971118697902</v>
      </c>
      <c r="F326" s="7">
        <v>0.96026008058960599</v>
      </c>
      <c r="G326" s="3" t="s">
        <v>153</v>
      </c>
      <c r="H326" s="3" t="s">
        <v>154</v>
      </c>
      <c r="I326" s="7"/>
      <c r="J326" s="7">
        <v>0.68326708860695395</v>
      </c>
      <c r="K326" s="7"/>
      <c r="L326" s="7"/>
      <c r="M326" s="7"/>
      <c r="N326" s="7"/>
      <c r="O326" s="7"/>
      <c r="P326" s="7">
        <v>8.4189645946025795</v>
      </c>
      <c r="Q326" s="7">
        <v>0.17356394091621</v>
      </c>
      <c r="R326" s="7"/>
      <c r="S326" s="7"/>
      <c r="T326" s="7">
        <v>28.904965519905101</v>
      </c>
      <c r="U326" s="7">
        <v>0.89909378439188004</v>
      </c>
      <c r="V326" s="7"/>
      <c r="W326" s="7"/>
      <c r="X326" s="7"/>
      <c r="Y326" s="7"/>
      <c r="Z326" s="7"/>
      <c r="AA326" s="7"/>
      <c r="AB326" s="7">
        <v>0.57201180607080504</v>
      </c>
      <c r="AC326" s="7">
        <v>2.41852886974812</v>
      </c>
      <c r="AD326" s="7"/>
      <c r="AE326" s="7"/>
      <c r="AF326" s="7">
        <f t="shared" si="124"/>
        <v>42.070395604241654</v>
      </c>
      <c r="AG326" s="7">
        <f t="shared" si="125"/>
        <v>28.904965519905101</v>
      </c>
      <c r="AH326" s="7">
        <f t="shared" si="126"/>
        <v>1.4711055904626851</v>
      </c>
      <c r="AI326" s="7">
        <f t="shared" si="127"/>
        <v>2.3769683779707012</v>
      </c>
      <c r="AJ326" s="7"/>
      <c r="AK326" s="23"/>
      <c r="AL326" s="23">
        <f t="shared" si="128"/>
        <v>1.6241042633268348</v>
      </c>
      <c r="AM326" s="23"/>
      <c r="AN326" s="23"/>
      <c r="AO326" s="23"/>
      <c r="AP326" s="23"/>
      <c r="AQ326" s="23"/>
      <c r="AR326" s="23">
        <f t="shared" si="129"/>
        <v>20.011612616625253</v>
      </c>
      <c r="AS326" s="23">
        <f t="shared" si="130"/>
        <v>0.4125559991138063</v>
      </c>
      <c r="AT326" s="23"/>
      <c r="AU326" s="23"/>
      <c r="AV326" s="23">
        <f t="shared" si="131"/>
        <v>68.70618900714787</v>
      </c>
      <c r="AW326" s="23">
        <f t="shared" si="132"/>
        <v>2.1371174943295066</v>
      </c>
      <c r="AX326" s="23"/>
      <c r="AY326" s="23"/>
      <c r="AZ326" s="23"/>
      <c r="BA326" s="23"/>
      <c r="BB326" s="23"/>
      <c r="BC326" s="23"/>
      <c r="BD326" s="23">
        <f t="shared" si="134"/>
        <v>1.3596539748562126</v>
      </c>
      <c r="BE326" s="23">
        <f t="shared" si="135"/>
        <v>5.7487666446005017</v>
      </c>
      <c r="BF326" s="23"/>
      <c r="BG326" s="23"/>
      <c r="BH326" s="23">
        <f t="shared" si="136"/>
        <v>100</v>
      </c>
      <c r="BI326" s="23">
        <f t="shared" si="137"/>
        <v>68.70618900714787</v>
      </c>
      <c r="BJ326" s="23">
        <f t="shared" si="138"/>
        <v>3.496771469185719</v>
      </c>
    </row>
    <row r="327" spans="1:62" s="3" customFormat="1" x14ac:dyDescent="0.2">
      <c r="A327" s="3" t="s">
        <v>11</v>
      </c>
      <c r="B327" s="3">
        <v>86.34</v>
      </c>
      <c r="C327" s="3" t="s">
        <v>140</v>
      </c>
      <c r="D327" s="3" t="s">
        <v>48</v>
      </c>
      <c r="E327" s="7">
        <v>0.46104971118697902</v>
      </c>
      <c r="F327" s="7">
        <v>0.96026008058960599</v>
      </c>
      <c r="G327" s="3" t="s">
        <v>153</v>
      </c>
      <c r="H327" s="3" t="s">
        <v>154</v>
      </c>
      <c r="I327" s="7"/>
      <c r="J327" s="7">
        <v>1.6312934458255799</v>
      </c>
      <c r="K327" s="7"/>
      <c r="L327" s="7"/>
      <c r="M327" s="7"/>
      <c r="N327" s="7"/>
      <c r="O327" s="7"/>
      <c r="P327" s="7">
        <v>6.2162030488252604</v>
      </c>
      <c r="Q327" s="7">
        <v>0.15815960941836199</v>
      </c>
      <c r="R327" s="7"/>
      <c r="S327" s="7"/>
      <c r="T327" s="7">
        <v>20.250132679939298</v>
      </c>
      <c r="U327" s="7">
        <v>0.51291994750499703</v>
      </c>
      <c r="V327" s="7"/>
      <c r="W327" s="7"/>
      <c r="X327" s="7"/>
      <c r="Y327" s="7"/>
      <c r="Z327" s="7"/>
      <c r="AA327" s="7"/>
      <c r="AB327" s="7">
        <v>0.66333953291177805</v>
      </c>
      <c r="AC327" s="7">
        <v>1.5759082511067399</v>
      </c>
      <c r="AD327" s="7"/>
      <c r="AE327" s="7"/>
      <c r="AF327" s="7">
        <f t="shared" si="124"/>
        <v>31.007956515532015</v>
      </c>
      <c r="AG327" s="7">
        <f t="shared" si="125"/>
        <v>20.250132679939298</v>
      </c>
      <c r="AH327" s="7">
        <f t="shared" si="126"/>
        <v>1.1762594804167752</v>
      </c>
      <c r="AI327" s="7">
        <f t="shared" si="127"/>
        <v>3.2249787227968274</v>
      </c>
      <c r="AJ327" s="7"/>
      <c r="AK327" s="23"/>
      <c r="AL327" s="23">
        <f t="shared" si="128"/>
        <v>5.2608866534254144</v>
      </c>
      <c r="AM327" s="23"/>
      <c r="AN327" s="23"/>
      <c r="AO327" s="23"/>
      <c r="AP327" s="23"/>
      <c r="AQ327" s="23"/>
      <c r="AR327" s="23">
        <f t="shared" si="129"/>
        <v>20.047122569046234</v>
      </c>
      <c r="AS327" s="23">
        <f t="shared" si="130"/>
        <v>0.51006137518007411</v>
      </c>
      <c r="AT327" s="23"/>
      <c r="AU327" s="23"/>
      <c r="AV327" s="23">
        <f t="shared" si="131"/>
        <v>65.30624702661693</v>
      </c>
      <c r="AW327" s="23">
        <f t="shared" si="132"/>
        <v>1.6541559172016811</v>
      </c>
      <c r="AX327" s="23"/>
      <c r="AY327" s="23"/>
      <c r="AZ327" s="23"/>
      <c r="BA327" s="23"/>
      <c r="BB327" s="23"/>
      <c r="BC327" s="23"/>
      <c r="BD327" s="23">
        <f t="shared" si="134"/>
        <v>2.1392558796304701</v>
      </c>
      <c r="BE327" s="23">
        <f t="shared" si="135"/>
        <v>5.0822705788991964</v>
      </c>
      <c r="BF327" s="23"/>
      <c r="BG327" s="23"/>
      <c r="BH327" s="23">
        <f t="shared" si="136"/>
        <v>100</v>
      </c>
      <c r="BI327" s="23">
        <f t="shared" si="137"/>
        <v>65.30624702661693</v>
      </c>
      <c r="BJ327" s="23">
        <f t="shared" si="138"/>
        <v>3.7934117968321517</v>
      </c>
    </row>
    <row r="328" spans="1:62" s="3" customFormat="1" x14ac:dyDescent="0.2">
      <c r="A328" s="3" t="s">
        <v>11</v>
      </c>
      <c r="B328" s="3">
        <v>86.34</v>
      </c>
      <c r="C328" s="3" t="s">
        <v>140</v>
      </c>
      <c r="D328" s="3" t="s">
        <v>48</v>
      </c>
      <c r="E328" s="7">
        <v>1.38314913356094</v>
      </c>
      <c r="F328" s="7">
        <v>2.1471990905493299</v>
      </c>
      <c r="I328" s="7">
        <v>0.90296417474746704</v>
      </c>
      <c r="J328" s="7">
        <v>1.5807431191206001</v>
      </c>
      <c r="K328" s="7"/>
      <c r="L328" s="7"/>
      <c r="M328" s="7"/>
      <c r="N328" s="7"/>
      <c r="O328" s="7"/>
      <c r="P328" s="7">
        <v>6.7478135228156999</v>
      </c>
      <c r="Q328" s="7">
        <v>0.14301998307928401</v>
      </c>
      <c r="R328" s="7"/>
      <c r="S328" s="7"/>
      <c r="T328" s="7">
        <v>23.9403083920479</v>
      </c>
      <c r="U328" s="7">
        <v>0.73068742640316497</v>
      </c>
      <c r="V328" s="7"/>
      <c r="W328" s="7"/>
      <c r="X328" s="7"/>
      <c r="Y328" s="7"/>
      <c r="Z328" s="7"/>
      <c r="AA328" s="7"/>
      <c r="AB328" s="7">
        <v>0.88398167863488197</v>
      </c>
      <c r="AC328" s="7">
        <v>1.6594745218753799</v>
      </c>
      <c r="AD328" s="7"/>
      <c r="AE328" s="7"/>
      <c r="AF328" s="7">
        <f t="shared" si="124"/>
        <v>36.588992818724378</v>
      </c>
      <c r="AG328" s="7">
        <f t="shared" si="125"/>
        <v>23.9403083920479</v>
      </c>
      <c r="AH328" s="7">
        <f t="shared" si="126"/>
        <v>1.6146691050380468</v>
      </c>
      <c r="AI328" s="7">
        <f t="shared" si="127"/>
        <v>2.7330623856042604</v>
      </c>
      <c r="AJ328" s="7"/>
      <c r="AK328" s="23">
        <f t="shared" si="139"/>
        <v>2.4678574215504945</v>
      </c>
      <c r="AL328" s="23">
        <f t="shared" si="128"/>
        <v>4.3202695601712664</v>
      </c>
      <c r="AM328" s="23"/>
      <c r="AN328" s="23"/>
      <c r="AO328" s="23"/>
      <c r="AP328" s="23"/>
      <c r="AQ328" s="23"/>
      <c r="AR328" s="23">
        <f t="shared" si="129"/>
        <v>18.442195324279364</v>
      </c>
      <c r="AS328" s="23">
        <f t="shared" si="130"/>
        <v>0.3908825361437489</v>
      </c>
      <c r="AT328" s="23"/>
      <c r="AU328" s="23"/>
      <c r="AV328" s="23">
        <f t="shared" si="131"/>
        <v>65.430356366072132</v>
      </c>
      <c r="AW328" s="23">
        <f t="shared" si="132"/>
        <v>1.9970143207364714</v>
      </c>
      <c r="AX328" s="23"/>
      <c r="AY328" s="23"/>
      <c r="AZ328" s="23"/>
      <c r="BA328" s="23"/>
      <c r="BB328" s="23"/>
      <c r="BC328" s="23"/>
      <c r="BD328" s="23">
        <f t="shared" si="134"/>
        <v>2.4159770754403094</v>
      </c>
      <c r="BE328" s="23">
        <f t="shared" si="135"/>
        <v>4.5354473956062149</v>
      </c>
      <c r="BF328" s="23"/>
      <c r="BG328" s="23"/>
      <c r="BH328" s="23">
        <f t="shared" si="136"/>
        <v>100</v>
      </c>
      <c r="BI328" s="23">
        <f t="shared" si="137"/>
        <v>65.430356366072132</v>
      </c>
      <c r="BJ328" s="23">
        <f t="shared" si="138"/>
        <v>4.4129913961767802</v>
      </c>
    </row>
    <row r="329" spans="1:62" s="3" customFormat="1" x14ac:dyDescent="0.2">
      <c r="A329" s="3" t="s">
        <v>11</v>
      </c>
      <c r="B329" s="3">
        <v>86.34</v>
      </c>
      <c r="C329" s="3" t="s">
        <v>140</v>
      </c>
      <c r="D329" s="3" t="s">
        <v>48</v>
      </c>
      <c r="E329" s="7">
        <v>0.46104971118697902</v>
      </c>
      <c r="F329" s="7">
        <v>0.96026008058960599</v>
      </c>
      <c r="G329" s="3" t="s">
        <v>153</v>
      </c>
      <c r="H329" s="3" t="s">
        <v>154</v>
      </c>
      <c r="I329" s="7"/>
      <c r="J329" s="7">
        <v>0.61230128630995795</v>
      </c>
      <c r="K329" s="7"/>
      <c r="L329" s="7"/>
      <c r="M329" s="7"/>
      <c r="N329" s="7"/>
      <c r="O329" s="7"/>
      <c r="P329" s="7">
        <v>8.4574565291404706</v>
      </c>
      <c r="Q329" s="7">
        <v>0.188299117144197</v>
      </c>
      <c r="R329" s="7"/>
      <c r="S329" s="7"/>
      <c r="T329" s="7">
        <v>29.6188741922379</v>
      </c>
      <c r="U329" s="7">
        <v>0.95881707966327701</v>
      </c>
      <c r="V329" s="7"/>
      <c r="W329" s="7">
        <v>0.109363452065736</v>
      </c>
      <c r="X329" s="7"/>
      <c r="Y329" s="7"/>
      <c r="Z329" s="7"/>
      <c r="AA329" s="7"/>
      <c r="AB329" s="7">
        <v>0.59696710668504205</v>
      </c>
      <c r="AC329" s="7">
        <v>2.4527888745069499</v>
      </c>
      <c r="AD329" s="7"/>
      <c r="AE329" s="7"/>
      <c r="AF329" s="7">
        <f t="shared" si="124"/>
        <v>42.994867637753529</v>
      </c>
      <c r="AG329" s="7">
        <f t="shared" si="125"/>
        <v>29.6188741922379</v>
      </c>
      <c r="AH329" s="7">
        <f t="shared" si="126"/>
        <v>1.5557841863483191</v>
      </c>
      <c r="AI329" s="7">
        <f t="shared" si="127"/>
        <v>2.3258590035102378</v>
      </c>
      <c r="AJ329" s="7"/>
      <c r="AK329" s="23"/>
      <c r="AL329" s="23">
        <f t="shared" si="128"/>
        <v>1.4241264596249157</v>
      </c>
      <c r="AM329" s="23"/>
      <c r="AN329" s="23"/>
      <c r="AO329" s="23"/>
      <c r="AP329" s="23"/>
      <c r="AQ329" s="23"/>
      <c r="AR329" s="23">
        <f t="shared" si="129"/>
        <v>19.670851415097808</v>
      </c>
      <c r="AS329" s="23">
        <f t="shared" si="130"/>
        <v>0.43795719696285956</v>
      </c>
      <c r="AT329" s="23"/>
      <c r="AU329" s="23"/>
      <c r="AV329" s="23">
        <f t="shared" si="131"/>
        <v>68.889325213853539</v>
      </c>
      <c r="AW329" s="23">
        <f t="shared" si="132"/>
        <v>2.2300733374542259</v>
      </c>
      <c r="AX329" s="23"/>
      <c r="AY329" s="23">
        <f t="shared" si="133"/>
        <v>0.25436396964205238</v>
      </c>
      <c r="AZ329" s="23"/>
      <c r="BA329" s="23"/>
      <c r="BB329" s="23"/>
      <c r="BC329" s="23"/>
      <c r="BD329" s="23">
        <f t="shared" si="134"/>
        <v>1.3884613198828617</v>
      </c>
      <c r="BE329" s="23">
        <f t="shared" si="135"/>
        <v>5.7048410874817321</v>
      </c>
      <c r="BF329" s="23"/>
      <c r="BG329" s="23"/>
      <c r="BH329" s="23">
        <f t="shared" si="136"/>
        <v>100</v>
      </c>
      <c r="BI329" s="23">
        <f t="shared" si="137"/>
        <v>68.889325213853539</v>
      </c>
      <c r="BJ329" s="23">
        <f t="shared" si="138"/>
        <v>3.6185346573370873</v>
      </c>
    </row>
    <row r="330" spans="1:62" s="3" customFormat="1" x14ac:dyDescent="0.2">
      <c r="A330" s="3" t="s">
        <v>11</v>
      </c>
      <c r="B330" s="3">
        <v>86.34</v>
      </c>
      <c r="C330" s="3" t="s">
        <v>140</v>
      </c>
      <c r="D330" s="3" t="s">
        <v>48</v>
      </c>
      <c r="E330" s="7">
        <v>0.92209942237395703</v>
      </c>
      <c r="F330" s="7">
        <v>1.51829903748502</v>
      </c>
      <c r="I330" s="7">
        <v>0.379394623450935</v>
      </c>
      <c r="J330" s="7">
        <v>3.1139126047492001</v>
      </c>
      <c r="K330" s="7"/>
      <c r="L330" s="7"/>
      <c r="M330" s="7"/>
      <c r="N330" s="7"/>
      <c r="O330" s="7"/>
      <c r="P330" s="7">
        <v>3.9271432906389201</v>
      </c>
      <c r="Q330" s="7">
        <v>0.153966271318495</v>
      </c>
      <c r="R330" s="7"/>
      <c r="S330" s="7"/>
      <c r="T330" s="7">
        <v>14.281406998634299</v>
      </c>
      <c r="U330" s="7">
        <v>0.45218220911920098</v>
      </c>
      <c r="V330" s="7"/>
      <c r="W330" s="7"/>
      <c r="X330" s="7"/>
      <c r="Y330" s="7"/>
      <c r="Z330" s="7"/>
      <c r="AA330" s="7"/>
      <c r="AB330" s="7">
        <v>0.35832142457366001</v>
      </c>
      <c r="AC330" s="7">
        <v>0.54019759409129597</v>
      </c>
      <c r="AD330" s="7"/>
      <c r="AE330" s="7"/>
      <c r="AF330" s="7">
        <f t="shared" si="124"/>
        <v>23.206525016576006</v>
      </c>
      <c r="AG330" s="7">
        <f t="shared" si="125"/>
        <v>14.281406998634299</v>
      </c>
      <c r="AH330" s="7">
        <f t="shared" si="126"/>
        <v>0.81050363369286105</v>
      </c>
      <c r="AI330" s="7">
        <f t="shared" si="127"/>
        <v>4.3091328808846558</v>
      </c>
      <c r="AJ330" s="7"/>
      <c r="AK330" s="23">
        <f t="shared" si="139"/>
        <v>1.6348618467432767</v>
      </c>
      <c r="AL330" s="23">
        <f t="shared" si="128"/>
        <v>13.418263193325963</v>
      </c>
      <c r="AM330" s="23"/>
      <c r="AN330" s="23"/>
      <c r="AO330" s="23"/>
      <c r="AP330" s="23"/>
      <c r="AQ330" s="23"/>
      <c r="AR330" s="23">
        <f t="shared" si="129"/>
        <v>16.922582281637737</v>
      </c>
      <c r="AS330" s="23">
        <f t="shared" si="130"/>
        <v>0.66346112228573495</v>
      </c>
      <c r="AT330" s="23"/>
      <c r="AU330" s="23"/>
      <c r="AV330" s="23">
        <f t="shared" si="131"/>
        <v>61.540480483111303</v>
      </c>
      <c r="AW330" s="23">
        <f t="shared" si="132"/>
        <v>1.9485132254666104</v>
      </c>
      <c r="AX330" s="23"/>
      <c r="AY330" s="23">
        <f t="shared" si="133"/>
        <v>0</v>
      </c>
      <c r="AZ330" s="23"/>
      <c r="BA330" s="23"/>
      <c r="BB330" s="23"/>
      <c r="BC330" s="23"/>
      <c r="BD330" s="23">
        <f t="shared" si="134"/>
        <v>1.5440546325557896</v>
      </c>
      <c r="BE330" s="23">
        <f t="shared" si="135"/>
        <v>2.3277832148735862</v>
      </c>
      <c r="BF330" s="23"/>
      <c r="BG330" s="23"/>
      <c r="BH330" s="23">
        <f t="shared" si="136"/>
        <v>100</v>
      </c>
      <c r="BI330" s="23">
        <f t="shared" si="137"/>
        <v>61.540480483111303</v>
      </c>
      <c r="BJ330" s="23">
        <f t="shared" si="138"/>
        <v>3.4925678580224</v>
      </c>
    </row>
    <row r="331" spans="1:62" s="3" customFormat="1" x14ac:dyDescent="0.2">
      <c r="A331" s="3" t="s">
        <v>11</v>
      </c>
      <c r="B331" s="3">
        <v>86.34</v>
      </c>
      <c r="C331" s="3" t="s">
        <v>140</v>
      </c>
      <c r="D331" s="3" t="s">
        <v>48</v>
      </c>
      <c r="E331" s="7">
        <v>0.46104971118697902</v>
      </c>
      <c r="F331" s="7">
        <v>0.96026008058960599</v>
      </c>
      <c r="G331" s="3" t="s">
        <v>153</v>
      </c>
      <c r="H331" s="3" t="s">
        <v>154</v>
      </c>
      <c r="I331" s="7"/>
      <c r="J331" s="7">
        <v>0.45835920609533798</v>
      </c>
      <c r="K331" s="7"/>
      <c r="L331" s="7"/>
      <c r="M331" s="7"/>
      <c r="N331" s="7"/>
      <c r="O331" s="7"/>
      <c r="P331" s="7">
        <v>8.0901443958282506</v>
      </c>
      <c r="Q331" s="7">
        <v>0.178445328492671</v>
      </c>
      <c r="R331" s="7"/>
      <c r="S331" s="7"/>
      <c r="T331" s="7">
        <v>29.2866885662079</v>
      </c>
      <c r="U331" s="7">
        <v>1.5014931559562701</v>
      </c>
      <c r="V331" s="7"/>
      <c r="W331" s="7">
        <v>0.177368754521012</v>
      </c>
      <c r="X331" s="7"/>
      <c r="Y331" s="7"/>
      <c r="Z331" s="7"/>
      <c r="AA331" s="7"/>
      <c r="AB331" s="7">
        <v>0.57962653227150396</v>
      </c>
      <c r="AC331" s="7">
        <v>2.5385882705450098</v>
      </c>
      <c r="AD331" s="7"/>
      <c r="AE331" s="7"/>
      <c r="AF331" s="7">
        <f t="shared" si="124"/>
        <v>42.810714209917954</v>
      </c>
      <c r="AG331" s="7">
        <f t="shared" si="125"/>
        <v>29.2866885662079</v>
      </c>
      <c r="AH331" s="7">
        <f t="shared" si="126"/>
        <v>2.081119688227774</v>
      </c>
      <c r="AI331" s="7">
        <f t="shared" si="127"/>
        <v>2.3358638566425274</v>
      </c>
      <c r="AJ331" s="7"/>
      <c r="AK331" s="23"/>
      <c r="AL331" s="23">
        <f t="shared" si="128"/>
        <v>1.0706647028774632</v>
      </c>
      <c r="AM331" s="23"/>
      <c r="AN331" s="23"/>
      <c r="AO331" s="23"/>
      <c r="AP331" s="23"/>
      <c r="AQ331" s="23"/>
      <c r="AR331" s="23">
        <f t="shared" si="129"/>
        <v>18.897475889234308</v>
      </c>
      <c r="AS331" s="23">
        <f t="shared" si="130"/>
        <v>0.41682399321273317</v>
      </c>
      <c r="AT331" s="23"/>
      <c r="AU331" s="23"/>
      <c r="AV331" s="23">
        <f t="shared" si="131"/>
        <v>68.409717302551002</v>
      </c>
      <c r="AW331" s="23">
        <f t="shared" si="132"/>
        <v>3.5072835939943729</v>
      </c>
      <c r="AX331" s="23"/>
      <c r="AY331" s="23">
        <f t="shared" si="133"/>
        <v>0.41430926298333282</v>
      </c>
      <c r="AZ331" s="23"/>
      <c r="BA331" s="23"/>
      <c r="BB331" s="23"/>
      <c r="BC331" s="23"/>
      <c r="BD331" s="23">
        <f t="shared" si="134"/>
        <v>1.3539286670840496</v>
      </c>
      <c r="BE331" s="23">
        <f t="shared" si="135"/>
        <v>5.9297965880627501</v>
      </c>
      <c r="BF331" s="23"/>
      <c r="BG331" s="23"/>
      <c r="BH331" s="23">
        <f t="shared" si="136"/>
        <v>100</v>
      </c>
      <c r="BI331" s="23">
        <f t="shared" si="137"/>
        <v>68.409717302551002</v>
      </c>
      <c r="BJ331" s="23">
        <f t="shared" si="138"/>
        <v>4.8612122610784221</v>
      </c>
    </row>
    <row r="332" spans="1:62" s="3" customFormat="1" x14ac:dyDescent="0.2">
      <c r="A332" s="3" t="s">
        <v>11</v>
      </c>
      <c r="B332" s="3">
        <v>86.34</v>
      </c>
      <c r="C332" s="3" t="s">
        <v>140</v>
      </c>
      <c r="D332" s="3" t="s">
        <v>48</v>
      </c>
      <c r="E332" s="7">
        <v>0.46104971118697902</v>
      </c>
      <c r="F332" s="7">
        <v>0.96026008058960599</v>
      </c>
      <c r="G332" s="3" t="s">
        <v>153</v>
      </c>
      <c r="H332" s="3" t="s">
        <v>154</v>
      </c>
      <c r="I332" s="7"/>
      <c r="J332" s="7">
        <v>0.43873335234820798</v>
      </c>
      <c r="K332" s="7"/>
      <c r="L332" s="7"/>
      <c r="M332" s="7"/>
      <c r="N332" s="7"/>
      <c r="O332" s="7"/>
      <c r="P332" s="7">
        <v>8.0317847430706006</v>
      </c>
      <c r="Q332" s="7">
        <v>0.172875355929136</v>
      </c>
      <c r="R332" s="7"/>
      <c r="S332" s="7"/>
      <c r="T332" s="7">
        <v>29.2556971311569</v>
      </c>
      <c r="U332" s="7">
        <v>1.4225468039512601</v>
      </c>
      <c r="V332" s="7"/>
      <c r="W332" s="7">
        <v>0.16062427312135699</v>
      </c>
      <c r="X332" s="7"/>
      <c r="Y332" s="7"/>
      <c r="Z332" s="7"/>
      <c r="AA332" s="7"/>
      <c r="AB332" s="7">
        <v>0.633904384449124</v>
      </c>
      <c r="AC332" s="7">
        <v>2.4945013225078601</v>
      </c>
      <c r="AD332" s="7"/>
      <c r="AE332" s="7"/>
      <c r="AF332" s="7">
        <f t="shared" si="124"/>
        <v>42.61066736653445</v>
      </c>
      <c r="AG332" s="7">
        <f t="shared" si="125"/>
        <v>29.2556971311569</v>
      </c>
      <c r="AH332" s="7">
        <f t="shared" si="126"/>
        <v>2.0564511884003842</v>
      </c>
      <c r="AI332" s="7">
        <f t="shared" si="127"/>
        <v>2.3468301761107351</v>
      </c>
      <c r="AJ332" s="7"/>
      <c r="AK332" s="23"/>
      <c r="AL332" s="23">
        <f t="shared" si="128"/>
        <v>1.029632670556998</v>
      </c>
      <c r="AM332" s="23"/>
      <c r="AN332" s="23"/>
      <c r="AO332" s="23"/>
      <c r="AP332" s="23"/>
      <c r="AQ332" s="23"/>
      <c r="AR332" s="23">
        <f t="shared" si="129"/>
        <v>18.849234803063894</v>
      </c>
      <c r="AS332" s="23">
        <f t="shared" si="130"/>
        <v>0.40570910200038024</v>
      </c>
      <c r="AT332" s="23"/>
      <c r="AU332" s="23"/>
      <c r="AV332" s="23">
        <f t="shared" si="131"/>
        <v>68.658152850555268</v>
      </c>
      <c r="AW332" s="23">
        <f t="shared" si="132"/>
        <v>3.3384757664426989</v>
      </c>
      <c r="AX332" s="23"/>
      <c r="AY332" s="23">
        <f t="shared" si="133"/>
        <v>0.37695789117705303</v>
      </c>
      <c r="AZ332" s="23"/>
      <c r="BA332" s="23"/>
      <c r="BB332" s="23"/>
      <c r="BC332" s="23"/>
      <c r="BD332" s="23">
        <f t="shared" si="134"/>
        <v>1.4876659381941049</v>
      </c>
      <c r="BE332" s="23">
        <f t="shared" si="135"/>
        <v>5.8541709780095825</v>
      </c>
      <c r="BF332" s="23"/>
      <c r="BG332" s="23"/>
      <c r="BH332" s="23">
        <f t="shared" si="136"/>
        <v>100</v>
      </c>
      <c r="BI332" s="23">
        <f t="shared" si="137"/>
        <v>68.658152850555268</v>
      </c>
      <c r="BJ332" s="23">
        <f t="shared" si="138"/>
        <v>4.8261417046368038</v>
      </c>
    </row>
    <row r="333" spans="1:62" s="3" customFormat="1" x14ac:dyDescent="0.2">
      <c r="A333" s="3" t="s">
        <v>11</v>
      </c>
      <c r="B333" s="3">
        <v>86.34</v>
      </c>
      <c r="C333" s="3" t="s">
        <v>140</v>
      </c>
      <c r="D333" s="3" t="s">
        <v>48</v>
      </c>
      <c r="E333" s="7">
        <v>0.46104971118697902</v>
      </c>
      <c r="F333" s="7">
        <v>0.96026008058960599</v>
      </c>
      <c r="G333" s="3" t="s">
        <v>153</v>
      </c>
      <c r="H333" s="3" t="s">
        <v>154</v>
      </c>
      <c r="I333" s="7"/>
      <c r="J333" s="7">
        <v>0.40671853348612802</v>
      </c>
      <c r="K333" s="7"/>
      <c r="L333" s="7"/>
      <c r="M333" s="7"/>
      <c r="N333" s="7"/>
      <c r="O333" s="7"/>
      <c r="P333" s="7">
        <v>7.9769045114517203</v>
      </c>
      <c r="Q333" s="7">
        <v>0.17851516604423501</v>
      </c>
      <c r="R333" s="7"/>
      <c r="S333" s="7"/>
      <c r="T333" s="7">
        <v>29.090997576713601</v>
      </c>
      <c r="U333" s="7">
        <v>1.7053985968232199</v>
      </c>
      <c r="V333" s="7"/>
      <c r="W333" s="7">
        <v>0.10274850064888599</v>
      </c>
      <c r="X333" s="7"/>
      <c r="Y333" s="7"/>
      <c r="Z333" s="7"/>
      <c r="AA333" s="7"/>
      <c r="AB333" s="7">
        <v>0.75713084079325199</v>
      </c>
      <c r="AC333" s="7">
        <v>2.35417243093252</v>
      </c>
      <c r="AD333" s="7"/>
      <c r="AE333" s="7"/>
      <c r="AF333" s="7">
        <f t="shared" si="124"/>
        <v>42.572586156893571</v>
      </c>
      <c r="AG333" s="7">
        <f t="shared" si="125"/>
        <v>29.090997576713601</v>
      </c>
      <c r="AH333" s="7">
        <f t="shared" si="126"/>
        <v>2.4625294376164719</v>
      </c>
      <c r="AI333" s="7">
        <f t="shared" si="127"/>
        <v>2.3489294174299884</v>
      </c>
      <c r="AJ333" s="7"/>
      <c r="AK333" s="23"/>
      <c r="AL333" s="23">
        <f t="shared" si="128"/>
        <v>0.95535312791954996</v>
      </c>
      <c r="AM333" s="23"/>
      <c r="AN333" s="23"/>
      <c r="AO333" s="23"/>
      <c r="AP333" s="23"/>
      <c r="AQ333" s="23"/>
      <c r="AR333" s="23">
        <f t="shared" si="129"/>
        <v>18.737185666978935</v>
      </c>
      <c r="AS333" s="23">
        <f t="shared" si="130"/>
        <v>0.41931952497870256</v>
      </c>
      <c r="AT333" s="23"/>
      <c r="AU333" s="23"/>
      <c r="AV333" s="23">
        <f t="shared" si="131"/>
        <v>68.332699990327086</v>
      </c>
      <c r="AW333" s="23">
        <f t="shared" si="132"/>
        <v>4.0058609325218857</v>
      </c>
      <c r="AX333" s="23"/>
      <c r="AY333" s="23">
        <f t="shared" si="133"/>
        <v>0.24134897577099257</v>
      </c>
      <c r="AZ333" s="23"/>
      <c r="BA333" s="23"/>
      <c r="BB333" s="23"/>
      <c r="BC333" s="23"/>
      <c r="BD333" s="23">
        <f t="shared" si="134"/>
        <v>1.7784469047827707</v>
      </c>
      <c r="BE333" s="23">
        <f t="shared" si="135"/>
        <v>5.5297848767200639</v>
      </c>
      <c r="BF333" s="23"/>
      <c r="BG333" s="23"/>
      <c r="BH333" s="23">
        <f t="shared" si="136"/>
        <v>100</v>
      </c>
      <c r="BI333" s="23">
        <f t="shared" si="137"/>
        <v>68.332699990327086</v>
      </c>
      <c r="BJ333" s="23">
        <f t="shared" si="138"/>
        <v>5.7843078373046559</v>
      </c>
    </row>
    <row r="334" spans="1:62" s="3" customFormat="1" x14ac:dyDescent="0.2">
      <c r="A334" s="3" t="s">
        <v>11</v>
      </c>
      <c r="B334" s="3">
        <v>86.34</v>
      </c>
      <c r="C334" s="3" t="s">
        <v>140</v>
      </c>
      <c r="D334" s="3" t="s">
        <v>48</v>
      </c>
      <c r="E334" s="7">
        <v>1.38314913356094</v>
      </c>
      <c r="F334" s="7">
        <v>2.1471990905493299</v>
      </c>
      <c r="G334" s="3" t="s">
        <v>153</v>
      </c>
      <c r="H334" s="3" t="s">
        <v>154</v>
      </c>
      <c r="I334" s="7"/>
      <c r="J334" s="7">
        <v>0.415454991161823</v>
      </c>
      <c r="K334" s="7"/>
      <c r="L334" s="7"/>
      <c r="M334" s="7"/>
      <c r="N334" s="7"/>
      <c r="O334" s="7"/>
      <c r="P334" s="7">
        <v>7.9356439411640203</v>
      </c>
      <c r="Q334" s="7">
        <v>0.209342641755939</v>
      </c>
      <c r="R334" s="7"/>
      <c r="S334" s="7"/>
      <c r="T334" s="7">
        <v>29.031649231910698</v>
      </c>
      <c r="U334" s="7">
        <v>1.86829417943954</v>
      </c>
      <c r="V334" s="7"/>
      <c r="W334" s="7">
        <v>0.13483599759638301</v>
      </c>
      <c r="X334" s="7"/>
      <c r="Y334" s="7"/>
      <c r="Z334" s="7"/>
      <c r="AA334" s="7"/>
      <c r="AB334" s="7">
        <v>0.58862045407295205</v>
      </c>
      <c r="AC334" s="7">
        <v>2.5064406916499098</v>
      </c>
      <c r="AD334" s="7"/>
      <c r="AE334" s="7"/>
      <c r="AF334" s="7">
        <f t="shared" si="124"/>
        <v>42.690282128751264</v>
      </c>
      <c r="AG334" s="7">
        <f t="shared" si="125"/>
        <v>29.031649231910698</v>
      </c>
      <c r="AH334" s="7">
        <f t="shared" si="126"/>
        <v>2.4569146335124921</v>
      </c>
      <c r="AI334" s="7">
        <f t="shared" si="127"/>
        <v>2.3424534815302027</v>
      </c>
      <c r="AJ334" s="7"/>
      <c r="AK334" s="23"/>
      <c r="AL334" s="23">
        <f t="shared" si="128"/>
        <v>0.97318399046611193</v>
      </c>
      <c r="AM334" s="23"/>
      <c r="AN334" s="23"/>
      <c r="AO334" s="23"/>
      <c r="AP334" s="23"/>
      <c r="AQ334" s="23"/>
      <c r="AR334" s="23">
        <f t="shared" si="129"/>
        <v>18.588876778163719</v>
      </c>
      <c r="AS334" s="23">
        <f t="shared" si="130"/>
        <v>0.49037540001392932</v>
      </c>
      <c r="AT334" s="23"/>
      <c r="AU334" s="23"/>
      <c r="AV334" s="23">
        <f t="shared" si="131"/>
        <v>68.005287817852846</v>
      </c>
      <c r="AW334" s="23">
        <f t="shared" si="132"/>
        <v>4.376392205150764</v>
      </c>
      <c r="AX334" s="23"/>
      <c r="AY334" s="23">
        <f t="shared" si="133"/>
        <v>0.31584705200524543</v>
      </c>
      <c r="AZ334" s="23"/>
      <c r="BA334" s="23"/>
      <c r="BB334" s="23"/>
      <c r="BC334" s="23"/>
      <c r="BD334" s="23">
        <f t="shared" si="134"/>
        <v>1.3788160319430753</v>
      </c>
      <c r="BE334" s="23">
        <f t="shared" si="135"/>
        <v>5.8712207244043002</v>
      </c>
      <c r="BF334" s="23"/>
      <c r="BG334" s="23"/>
      <c r="BH334" s="23">
        <f t="shared" si="136"/>
        <v>99.999999999999986</v>
      </c>
      <c r="BI334" s="23">
        <f t="shared" si="137"/>
        <v>68.005287817852846</v>
      </c>
      <c r="BJ334" s="23">
        <f t="shared" si="138"/>
        <v>5.7552082370938393</v>
      </c>
    </row>
    <row r="335" spans="1:62" s="3" customFormat="1" x14ac:dyDescent="0.2">
      <c r="A335" s="3" t="s">
        <v>11</v>
      </c>
      <c r="B335" s="3">
        <v>86.34</v>
      </c>
      <c r="C335" s="3" t="s">
        <v>140</v>
      </c>
      <c r="D335" s="3" t="s">
        <v>48</v>
      </c>
      <c r="E335" s="7">
        <v>1.38314913356094</v>
      </c>
      <c r="F335" s="7">
        <v>2.4481911051734899</v>
      </c>
      <c r="I335" s="7"/>
      <c r="J335" s="7">
        <v>1.8970482051372499</v>
      </c>
      <c r="K335" s="7"/>
      <c r="L335" s="7"/>
      <c r="M335" s="7"/>
      <c r="N335" s="7"/>
      <c r="O335" s="7"/>
      <c r="P335" s="7">
        <v>3.4277077764272699</v>
      </c>
      <c r="Q335" s="7">
        <v>0.13063768856227401</v>
      </c>
      <c r="R335" s="7"/>
      <c r="S335" s="7"/>
      <c r="T335" s="7">
        <v>16.967014968395201</v>
      </c>
      <c r="U335" s="7">
        <v>0.60170833021402403</v>
      </c>
      <c r="V335" s="7"/>
      <c r="W335" s="7">
        <v>0</v>
      </c>
      <c r="X335" s="7"/>
      <c r="Y335" s="7"/>
      <c r="Z335" s="7"/>
      <c r="AA335" s="7"/>
      <c r="AB335" s="7">
        <v>0</v>
      </c>
      <c r="AC335" s="7">
        <v>1.2863016687333599</v>
      </c>
      <c r="AD335" s="7"/>
      <c r="AE335" s="7"/>
      <c r="AF335" s="7">
        <f t="shared" si="124"/>
        <v>24.310418637469375</v>
      </c>
      <c r="AG335" s="7">
        <f t="shared" si="125"/>
        <v>16.967014968395201</v>
      </c>
      <c r="AH335" s="7">
        <f t="shared" si="126"/>
        <v>0.60170833021402403</v>
      </c>
      <c r="AI335" s="7">
        <f t="shared" si="127"/>
        <v>4.1134626882101948</v>
      </c>
      <c r="AJ335" s="7"/>
      <c r="AK335" s="23"/>
      <c r="AL335" s="23">
        <f t="shared" si="128"/>
        <v>7.8034370095681975</v>
      </c>
      <c r="AM335" s="23"/>
      <c r="AN335" s="23"/>
      <c r="AO335" s="23"/>
      <c r="AP335" s="23"/>
      <c r="AQ335" s="23"/>
      <c r="AR335" s="23">
        <f t="shared" si="129"/>
        <v>14.099748044421506</v>
      </c>
      <c r="AS335" s="23">
        <f t="shared" si="130"/>
        <v>0.53737325757493781</v>
      </c>
      <c r="AT335" s="23"/>
      <c r="AU335" s="23"/>
      <c r="AV335" s="23">
        <f t="shared" si="131"/>
        <v>69.793183002797534</v>
      </c>
      <c r="AW335" s="23">
        <f t="shared" si="132"/>
        <v>2.4751047655206468</v>
      </c>
      <c r="AX335" s="23"/>
      <c r="AY335" s="23"/>
      <c r="AZ335" s="23"/>
      <c r="BA335" s="23"/>
      <c r="BB335" s="23"/>
      <c r="BC335" s="23"/>
      <c r="BD335" s="23">
        <f t="shared" si="134"/>
        <v>0</v>
      </c>
      <c r="BE335" s="23">
        <f t="shared" si="135"/>
        <v>5.2911539201171864</v>
      </c>
      <c r="BF335" s="23"/>
      <c r="BG335" s="23"/>
      <c r="BH335" s="23">
        <f t="shared" si="136"/>
        <v>100</v>
      </c>
      <c r="BI335" s="23">
        <f t="shared" si="137"/>
        <v>69.793183002797534</v>
      </c>
      <c r="BJ335" s="23">
        <f t="shared" si="138"/>
        <v>2.4751047655206468</v>
      </c>
    </row>
    <row r="336" spans="1:62" s="3" customFormat="1" x14ac:dyDescent="0.2">
      <c r="A336" s="3" t="s">
        <v>11</v>
      </c>
      <c r="B336" s="3">
        <v>86.34</v>
      </c>
      <c r="C336" s="3" t="s">
        <v>140</v>
      </c>
      <c r="D336" s="3" t="s">
        <v>48</v>
      </c>
      <c r="E336" s="7">
        <v>0.92209942237395703</v>
      </c>
      <c r="F336" s="7">
        <v>1.51829903748502</v>
      </c>
      <c r="I336" s="7">
        <v>1.48705122992396</v>
      </c>
      <c r="J336" s="7">
        <v>1.9841706380248101</v>
      </c>
      <c r="K336" s="7"/>
      <c r="L336" s="7"/>
      <c r="M336" s="7"/>
      <c r="N336" s="7"/>
      <c r="O336" s="7"/>
      <c r="P336" s="7">
        <v>1.9574938341975201</v>
      </c>
      <c r="Q336" s="7"/>
      <c r="R336" s="7"/>
      <c r="S336" s="7"/>
      <c r="T336" s="7">
        <v>19.316269457340201</v>
      </c>
      <c r="U336" s="7">
        <v>0.45955865643918498</v>
      </c>
      <c r="V336" s="7"/>
      <c r="W336" s="7">
        <v>3.0696207657456398</v>
      </c>
      <c r="X336" s="7">
        <v>0.71460548788309097</v>
      </c>
      <c r="Y336" s="7"/>
      <c r="Z336" s="7"/>
      <c r="AA336" s="7"/>
      <c r="AB336" s="7">
        <v>0</v>
      </c>
      <c r="AC336" s="7">
        <v>0</v>
      </c>
      <c r="AD336" s="7"/>
      <c r="AE336" s="7"/>
      <c r="AF336" s="7">
        <f t="shared" si="124"/>
        <v>28.988770069554405</v>
      </c>
      <c r="AG336" s="7">
        <f t="shared" si="125"/>
        <v>19.316269457340201</v>
      </c>
      <c r="AH336" s="7">
        <f t="shared" si="126"/>
        <v>0.45955865643918498</v>
      </c>
      <c r="AI336" s="7">
        <f t="shared" si="127"/>
        <v>3.4496116861827635</v>
      </c>
      <c r="AJ336" s="7"/>
      <c r="AK336" s="23">
        <f t="shared" si="139"/>
        <v>5.1297493006981441</v>
      </c>
      <c r="AL336" s="23">
        <f t="shared" si="128"/>
        <v>6.8446182203110943</v>
      </c>
      <c r="AM336" s="23"/>
      <c r="AN336" s="23"/>
      <c r="AO336" s="23"/>
      <c r="AP336" s="23"/>
      <c r="AQ336" s="23"/>
      <c r="AR336" s="23">
        <f t="shared" si="129"/>
        <v>6.7525936060784701</v>
      </c>
      <c r="AS336" s="23"/>
      <c r="AT336" s="23"/>
      <c r="AU336" s="23"/>
      <c r="AV336" s="23">
        <f t="shared" si="131"/>
        <v>66.633628853495949</v>
      </c>
      <c r="AW336" s="23">
        <f t="shared" si="132"/>
        <v>1.5852989117390621</v>
      </c>
      <c r="AX336" s="23"/>
      <c r="AY336" s="23">
        <f t="shared" si="133"/>
        <v>10.588999665665442</v>
      </c>
      <c r="AZ336" s="23">
        <f t="shared" ref="AZ336:AZ356" si="141">X336*AI336</f>
        <v>2.4651114420118456</v>
      </c>
      <c r="BA336" s="23"/>
      <c r="BB336" s="23"/>
      <c r="BC336" s="23"/>
      <c r="BD336" s="23"/>
      <c r="BE336" s="23"/>
      <c r="BF336" s="23"/>
      <c r="BG336" s="23"/>
      <c r="BH336" s="23">
        <f t="shared" si="136"/>
        <v>100</v>
      </c>
      <c r="BI336" s="23">
        <f t="shared" si="137"/>
        <v>66.633628853495949</v>
      </c>
      <c r="BJ336" s="23">
        <f t="shared" si="138"/>
        <v>1.5852989117390621</v>
      </c>
    </row>
    <row r="337" spans="1:62" s="3" customFormat="1" x14ac:dyDescent="0.2">
      <c r="A337" s="3" t="s">
        <v>11</v>
      </c>
      <c r="B337" s="3">
        <v>86.34</v>
      </c>
      <c r="C337" s="3" t="s">
        <v>140</v>
      </c>
      <c r="D337" s="3" t="s">
        <v>48</v>
      </c>
      <c r="E337" s="7">
        <v>1.38314913356094</v>
      </c>
      <c r="F337" s="7">
        <v>2.1471990905493299</v>
      </c>
      <c r="G337" s="3" t="s">
        <v>198</v>
      </c>
      <c r="H337" s="3" t="s">
        <v>199</v>
      </c>
      <c r="I337" s="7"/>
      <c r="J337" s="7">
        <v>0.59203943237662304</v>
      </c>
      <c r="K337" s="7"/>
      <c r="L337" s="7"/>
      <c r="M337" s="7"/>
      <c r="N337" s="7"/>
      <c r="O337" s="7"/>
      <c r="P337" s="7">
        <v>3.6685083061456698</v>
      </c>
      <c r="Q337" s="7">
        <v>0.12854263186454801</v>
      </c>
      <c r="R337" s="7"/>
      <c r="S337" s="7"/>
      <c r="T337" s="7">
        <v>30.319508910179099</v>
      </c>
      <c r="U337" s="7">
        <v>0.89800497516989697</v>
      </c>
      <c r="V337" s="7"/>
      <c r="W337" s="7">
        <v>6.0623921453952798</v>
      </c>
      <c r="X337" s="7">
        <v>0.61252899467945099</v>
      </c>
      <c r="Y337" s="7"/>
      <c r="Z337" s="7"/>
      <c r="AA337" s="7"/>
      <c r="AB337" s="7">
        <v>0.41106515564024398</v>
      </c>
      <c r="AC337" s="7">
        <v>0</v>
      </c>
      <c r="AD337" s="7"/>
      <c r="AE337" s="7"/>
      <c r="AF337" s="7">
        <f t="shared" si="124"/>
        <v>42.692590551450813</v>
      </c>
      <c r="AG337" s="7">
        <f t="shared" si="125"/>
        <v>30.319508910179099</v>
      </c>
      <c r="AH337" s="7">
        <f t="shared" si="126"/>
        <v>1.3090701308101409</v>
      </c>
      <c r="AI337" s="7">
        <f t="shared" si="127"/>
        <v>2.342326823186927</v>
      </c>
      <c r="AJ337" s="7"/>
      <c r="AK337" s="23"/>
      <c r="AL337" s="23">
        <f t="shared" si="128"/>
        <v>1.386749842840127</v>
      </c>
      <c r="AM337" s="23"/>
      <c r="AN337" s="23"/>
      <c r="AO337" s="23"/>
      <c r="AP337" s="23"/>
      <c r="AQ337" s="23"/>
      <c r="AR337" s="23">
        <f t="shared" si="129"/>
        <v>8.5928454065690421</v>
      </c>
      <c r="AS337" s="23">
        <f t="shared" si="130"/>
        <v>0.3010888545393734</v>
      </c>
      <c r="AT337" s="23"/>
      <c r="AU337" s="23"/>
      <c r="AV337" s="23">
        <f t="shared" si="131"/>
        <v>71.018198986167533</v>
      </c>
      <c r="AW337" s="23">
        <f t="shared" si="132"/>
        <v>2.1034211406957599</v>
      </c>
      <c r="AX337" s="23"/>
      <c r="AY337" s="23">
        <f t="shared" si="133"/>
        <v>14.200103734837105</v>
      </c>
      <c r="AZ337" s="23">
        <f t="shared" si="141"/>
        <v>1.4347430942174004</v>
      </c>
      <c r="BA337" s="23"/>
      <c r="BB337" s="23"/>
      <c r="BC337" s="23"/>
      <c r="BD337" s="23">
        <f t="shared" si="134"/>
        <v>0.96284894013365241</v>
      </c>
      <c r="BE337" s="23"/>
      <c r="BF337" s="23"/>
      <c r="BG337" s="23"/>
      <c r="BH337" s="23">
        <f t="shared" si="136"/>
        <v>100</v>
      </c>
      <c r="BI337" s="23">
        <f t="shared" si="137"/>
        <v>71.018198986167533</v>
      </c>
      <c r="BJ337" s="23">
        <f t="shared" si="138"/>
        <v>3.0662700808294123</v>
      </c>
    </row>
    <row r="338" spans="1:62" s="3" customFormat="1" x14ac:dyDescent="0.2">
      <c r="A338" s="3" t="s">
        <v>11</v>
      </c>
      <c r="B338" s="3">
        <v>86.34</v>
      </c>
      <c r="C338" s="3" t="s">
        <v>140</v>
      </c>
      <c r="D338" s="3" t="s">
        <v>48</v>
      </c>
      <c r="E338" s="7">
        <v>2.3052485559348899</v>
      </c>
      <c r="F338" s="7">
        <v>2.8807802417688202</v>
      </c>
      <c r="G338" s="3" t="s">
        <v>198</v>
      </c>
      <c r="H338" s="3" t="s">
        <v>199</v>
      </c>
      <c r="I338" s="7"/>
      <c r="J338" s="7">
        <v>1.0419041849672801</v>
      </c>
      <c r="K338" s="7"/>
      <c r="L338" s="7"/>
      <c r="M338" s="7"/>
      <c r="N338" s="7"/>
      <c r="O338" s="7"/>
      <c r="P338" s="7">
        <v>3.0532199889421499</v>
      </c>
      <c r="Q338" s="7">
        <v>0.111994019243866</v>
      </c>
      <c r="R338" s="7"/>
      <c r="S338" s="7"/>
      <c r="T338" s="7">
        <v>26.075524091720599</v>
      </c>
      <c r="U338" s="7">
        <v>0.68747410550713495</v>
      </c>
      <c r="V338" s="7"/>
      <c r="W338" s="7">
        <v>5.1040917634963998</v>
      </c>
      <c r="X338" s="7">
        <v>0.50194370560348001</v>
      </c>
      <c r="Y338" s="7"/>
      <c r="Z338" s="7"/>
      <c r="AA338" s="7"/>
      <c r="AB338" s="7">
        <v>0.2992307767272</v>
      </c>
      <c r="AC338" s="7">
        <v>0</v>
      </c>
      <c r="AD338" s="7"/>
      <c r="AE338" s="7"/>
      <c r="AF338" s="7">
        <f t="shared" si="124"/>
        <v>36.875382636208109</v>
      </c>
      <c r="AG338" s="7">
        <f t="shared" si="125"/>
        <v>26.075524091720599</v>
      </c>
      <c r="AH338" s="7">
        <f t="shared" si="126"/>
        <v>0.98670488223433495</v>
      </c>
      <c r="AI338" s="7">
        <f t="shared" si="127"/>
        <v>2.7118362672068801</v>
      </c>
      <c r="AJ338" s="7"/>
      <c r="AK338" s="23"/>
      <c r="AL338" s="23">
        <f t="shared" si="128"/>
        <v>2.8254735557488955</v>
      </c>
      <c r="AM338" s="23"/>
      <c r="AN338" s="23"/>
      <c r="AO338" s="23"/>
      <c r="AP338" s="23"/>
      <c r="AQ338" s="23"/>
      <c r="AR338" s="23">
        <f t="shared" si="129"/>
        <v>8.279832697774312</v>
      </c>
      <c r="AS338" s="23">
        <f t="shared" si="130"/>
        <v>0.30370944309578107</v>
      </c>
      <c r="AT338" s="23"/>
      <c r="AU338" s="23"/>
      <c r="AV338" s="23">
        <f t="shared" si="131"/>
        <v>70.712551918354663</v>
      </c>
      <c r="AW338" s="23">
        <f t="shared" si="132"/>
        <v>1.8643172120798577</v>
      </c>
      <c r="AX338" s="23"/>
      <c r="AY338" s="23">
        <f t="shared" si="133"/>
        <v>13.841461155401459</v>
      </c>
      <c r="AZ338" s="23">
        <f t="shared" si="141"/>
        <v>1.3611891449517304</v>
      </c>
      <c r="BA338" s="23"/>
      <c r="BB338" s="23"/>
      <c r="BC338" s="23"/>
      <c r="BD338" s="23">
        <f t="shared" si="134"/>
        <v>0.81146487259330546</v>
      </c>
      <c r="BE338" s="23"/>
      <c r="BF338" s="23"/>
      <c r="BG338" s="23"/>
      <c r="BH338" s="23">
        <f t="shared" si="136"/>
        <v>100</v>
      </c>
      <c r="BI338" s="23">
        <f t="shared" si="137"/>
        <v>70.712551918354663</v>
      </c>
      <c r="BJ338" s="23">
        <f t="shared" si="138"/>
        <v>2.675782084673163</v>
      </c>
    </row>
    <row r="339" spans="1:62" x14ac:dyDescent="0.2">
      <c r="AF339" s="7"/>
      <c r="AG339" s="7"/>
      <c r="AH339" s="7"/>
      <c r="AI339" s="7"/>
      <c r="AJ339" s="7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</row>
    <row r="340" spans="1:62" x14ac:dyDescent="0.2">
      <c r="A340" s="3" t="s">
        <v>143</v>
      </c>
      <c r="B340" s="3">
        <v>88.2</v>
      </c>
      <c r="C340" s="3" t="s">
        <v>30</v>
      </c>
      <c r="D340" s="3" t="s">
        <v>49</v>
      </c>
      <c r="G340" s="3" t="s">
        <v>177</v>
      </c>
      <c r="H340" s="3" t="s">
        <v>178</v>
      </c>
      <c r="J340" s="3">
        <v>2.11</v>
      </c>
      <c r="P340" s="3">
        <v>0</v>
      </c>
      <c r="S340" s="3">
        <v>0.23</v>
      </c>
      <c r="X340" s="3">
        <v>41.24</v>
      </c>
      <c r="AA340" s="3">
        <v>50.37</v>
      </c>
      <c r="AE340" s="3">
        <v>2.98</v>
      </c>
      <c r="AF340" s="7">
        <f t="shared" si="124"/>
        <v>96.929999999999993</v>
      </c>
      <c r="AG340" s="7">
        <f t="shared" ref="AG340:AG361" si="142">R340+S340+T340+Y340+Z340+AA340</f>
        <v>50.599999999999994</v>
      </c>
      <c r="AH340" s="7"/>
      <c r="AI340" s="7">
        <f t="shared" si="127"/>
        <v>1.0316723408645414</v>
      </c>
      <c r="AJ340" s="7"/>
      <c r="AK340" s="23"/>
      <c r="AL340" s="23">
        <f t="shared" si="128"/>
        <v>2.176828639224182</v>
      </c>
      <c r="AM340" s="23"/>
      <c r="AN340" s="23"/>
      <c r="AO340" s="23"/>
      <c r="AP340" s="23"/>
      <c r="AQ340" s="23"/>
      <c r="AR340" s="23"/>
      <c r="AS340" s="23"/>
      <c r="AT340" s="23"/>
      <c r="AU340" s="23">
        <f t="shared" ref="AU340:AU351" si="143">S340*AI340</f>
        <v>0.23728463839884453</v>
      </c>
      <c r="AV340" s="23"/>
      <c r="AW340" s="23"/>
      <c r="AX340" s="23"/>
      <c r="AY340" s="23"/>
      <c r="AZ340" s="23">
        <f t="shared" si="141"/>
        <v>42.546167337253692</v>
      </c>
      <c r="BA340" s="23"/>
      <c r="BB340" s="23"/>
      <c r="BC340" s="23">
        <f t="shared" ref="BC340:BC359" si="144">AA340*AI340</f>
        <v>51.965335809346946</v>
      </c>
      <c r="BD340" s="23"/>
      <c r="BE340" s="23"/>
      <c r="BF340" s="23"/>
      <c r="BG340" s="23">
        <f t="shared" ref="BG340:BG358" si="145">AE340*AI340</f>
        <v>3.0743835757763334</v>
      </c>
      <c r="BH340" s="23">
        <f t="shared" si="136"/>
        <v>99.999999999999986</v>
      </c>
      <c r="BI340" s="23">
        <f t="shared" si="137"/>
        <v>52.202620447745787</v>
      </c>
      <c r="BJ340" s="23"/>
    </row>
    <row r="341" spans="1:62" x14ac:dyDescent="0.2">
      <c r="A341" s="3" t="s">
        <v>143</v>
      </c>
      <c r="B341" s="3">
        <v>88.2</v>
      </c>
      <c r="C341" s="3" t="s">
        <v>30</v>
      </c>
      <c r="D341" s="3" t="s">
        <v>49</v>
      </c>
      <c r="G341" s="3" t="s">
        <v>177</v>
      </c>
      <c r="H341" s="3" t="s">
        <v>178</v>
      </c>
      <c r="J341" s="3">
        <v>2.27</v>
      </c>
      <c r="X341" s="3">
        <v>38.159999999999997</v>
      </c>
      <c r="AA341" s="3">
        <v>50.79</v>
      </c>
      <c r="AE341" s="3">
        <v>5.61</v>
      </c>
      <c r="AF341" s="7">
        <f t="shared" si="124"/>
        <v>96.83</v>
      </c>
      <c r="AG341" s="7">
        <f t="shared" si="142"/>
        <v>50.79</v>
      </c>
      <c r="AH341" s="7"/>
      <c r="AI341" s="7">
        <f t="shared" si="127"/>
        <v>1.0327377878756583</v>
      </c>
      <c r="AJ341" s="7"/>
      <c r="AK341" s="23"/>
      <c r="AL341" s="23">
        <f t="shared" si="128"/>
        <v>2.3443147784777443</v>
      </c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>
        <f t="shared" si="141"/>
        <v>39.409273985335119</v>
      </c>
      <c r="BA341" s="23"/>
      <c r="BB341" s="23"/>
      <c r="BC341" s="23">
        <f t="shared" si="144"/>
        <v>52.452752246204682</v>
      </c>
      <c r="BD341" s="23"/>
      <c r="BE341" s="23"/>
      <c r="BF341" s="23"/>
      <c r="BG341" s="23">
        <f t="shared" si="145"/>
        <v>5.7936589899824433</v>
      </c>
      <c r="BH341" s="23">
        <f t="shared" si="136"/>
        <v>99.999999999999986</v>
      </c>
      <c r="BI341" s="23">
        <f t="shared" si="137"/>
        <v>52.452752246204682</v>
      </c>
      <c r="BJ341" s="23"/>
    </row>
    <row r="342" spans="1:62" x14ac:dyDescent="0.2">
      <c r="A342" s="3" t="s">
        <v>143</v>
      </c>
      <c r="B342" s="3">
        <v>88.2</v>
      </c>
      <c r="C342" s="3" t="s">
        <v>30</v>
      </c>
      <c r="D342" s="3" t="s">
        <v>49</v>
      </c>
      <c r="G342" s="3" t="s">
        <v>177</v>
      </c>
      <c r="H342" s="3" t="s">
        <v>178</v>
      </c>
      <c r="J342" s="3">
        <v>0.23</v>
      </c>
      <c r="X342" s="3">
        <v>46.66</v>
      </c>
      <c r="AA342" s="3">
        <v>40.89</v>
      </c>
      <c r="AE342" s="3">
        <v>9.5399999999999991</v>
      </c>
      <c r="AF342" s="7">
        <f t="shared" si="124"/>
        <v>97.32</v>
      </c>
      <c r="AG342" s="7">
        <f t="shared" si="142"/>
        <v>40.89</v>
      </c>
      <c r="AH342" s="7"/>
      <c r="AI342" s="7">
        <f t="shared" si="127"/>
        <v>1.0275380189066996</v>
      </c>
      <c r="AJ342" s="7"/>
      <c r="AK342" s="23"/>
      <c r="AL342" s="23">
        <f t="shared" si="128"/>
        <v>0.23633374434854093</v>
      </c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>
        <f t="shared" si="141"/>
        <v>47.9449239621866</v>
      </c>
      <c r="BA342" s="23"/>
      <c r="BB342" s="23"/>
      <c r="BC342" s="23">
        <f t="shared" si="144"/>
        <v>42.016029593094949</v>
      </c>
      <c r="BD342" s="23"/>
      <c r="BE342" s="23"/>
      <c r="BF342" s="23"/>
      <c r="BG342" s="23">
        <f t="shared" si="145"/>
        <v>9.8027127003699128</v>
      </c>
      <c r="BH342" s="23">
        <f t="shared" si="136"/>
        <v>100</v>
      </c>
      <c r="BI342" s="23">
        <f t="shared" si="137"/>
        <v>42.016029593094949</v>
      </c>
      <c r="BJ342" s="23"/>
    </row>
    <row r="343" spans="1:62" x14ac:dyDescent="0.2">
      <c r="A343" s="3" t="s">
        <v>143</v>
      </c>
      <c r="B343" s="3">
        <v>88.2</v>
      </c>
      <c r="C343" s="3" t="s">
        <v>30</v>
      </c>
      <c r="D343" s="3" t="s">
        <v>49</v>
      </c>
      <c r="G343" s="3" t="s">
        <v>177</v>
      </c>
      <c r="H343" s="3" t="s">
        <v>178</v>
      </c>
      <c r="J343" s="3">
        <v>0.31</v>
      </c>
      <c r="X343" s="3">
        <v>49.73</v>
      </c>
      <c r="AA343" s="3">
        <v>40.86</v>
      </c>
      <c r="AD343" s="3">
        <v>2.82</v>
      </c>
      <c r="AE343" s="3">
        <v>4.05</v>
      </c>
      <c r="AF343" s="7">
        <f t="shared" si="124"/>
        <v>97.77</v>
      </c>
      <c r="AG343" s="7">
        <f t="shared" si="142"/>
        <v>40.86</v>
      </c>
      <c r="AH343" s="7"/>
      <c r="AI343" s="7">
        <f t="shared" si="127"/>
        <v>1.0228086325048584</v>
      </c>
      <c r="AJ343" s="7"/>
      <c r="AK343" s="23"/>
      <c r="AL343" s="23">
        <f t="shared" si="128"/>
        <v>0.31707067607650613</v>
      </c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>
        <f t="shared" si="141"/>
        <v>50.864273294466607</v>
      </c>
      <c r="BA343" s="23"/>
      <c r="BB343" s="23"/>
      <c r="BC343" s="23">
        <f t="shared" si="144"/>
        <v>41.791960724148517</v>
      </c>
      <c r="BD343" s="23"/>
      <c r="BE343" s="23"/>
      <c r="BF343" s="23">
        <f t="shared" ref="BF343:BF357" si="146">AD343*AI343</f>
        <v>2.8843203436637008</v>
      </c>
      <c r="BG343" s="23">
        <f t="shared" si="145"/>
        <v>4.1423749616446761</v>
      </c>
      <c r="BH343" s="23">
        <f t="shared" si="136"/>
        <v>100</v>
      </c>
      <c r="BI343" s="23">
        <f t="shared" si="137"/>
        <v>41.791960724148517</v>
      </c>
      <c r="BJ343" s="23"/>
    </row>
    <row r="344" spans="1:62" x14ac:dyDescent="0.2">
      <c r="A344" s="3" t="s">
        <v>143</v>
      </c>
      <c r="B344" s="3">
        <v>88.2</v>
      </c>
      <c r="C344" s="3" t="s">
        <v>30</v>
      </c>
      <c r="D344" s="3" t="s">
        <v>49</v>
      </c>
      <c r="G344" s="3" t="s">
        <v>177</v>
      </c>
      <c r="H344" s="3" t="s">
        <v>178</v>
      </c>
      <c r="J344" s="3">
        <v>0.88</v>
      </c>
      <c r="T344" s="3">
        <v>3.92</v>
      </c>
      <c r="X344" s="3">
        <v>42.56</v>
      </c>
      <c r="AA344" s="3">
        <v>37.17</v>
      </c>
      <c r="AD344" s="3">
        <v>2.65</v>
      </c>
      <c r="AE344" s="3">
        <v>4.8099999999999996</v>
      </c>
      <c r="AF344" s="7">
        <f t="shared" si="124"/>
        <v>91.990000000000009</v>
      </c>
      <c r="AG344" s="7">
        <f t="shared" si="142"/>
        <v>41.09</v>
      </c>
      <c r="AH344" s="7"/>
      <c r="AI344" s="7">
        <f t="shared" si="127"/>
        <v>1.0870746820306554</v>
      </c>
      <c r="AJ344" s="7"/>
      <c r="AK344" s="23"/>
      <c r="AL344" s="23">
        <f t="shared" si="128"/>
        <v>0.95662572018697678</v>
      </c>
      <c r="AM344" s="23"/>
      <c r="AN344" s="23"/>
      <c r="AO344" s="23"/>
      <c r="AP344" s="23"/>
      <c r="AQ344" s="23"/>
      <c r="AR344" s="23"/>
      <c r="AS344" s="23"/>
      <c r="AT344" s="23"/>
      <c r="AU344" s="23"/>
      <c r="AV344" s="23">
        <f t="shared" si="131"/>
        <v>4.2613327535601693</v>
      </c>
      <c r="AW344" s="23"/>
      <c r="AX344" s="23"/>
      <c r="AY344" s="23"/>
      <c r="AZ344" s="23">
        <f t="shared" si="141"/>
        <v>46.265898467224694</v>
      </c>
      <c r="BA344" s="23"/>
      <c r="BB344" s="23"/>
      <c r="BC344" s="23">
        <f t="shared" si="144"/>
        <v>40.406565931079463</v>
      </c>
      <c r="BD344" s="23"/>
      <c r="BE344" s="23"/>
      <c r="BF344" s="23">
        <f t="shared" si="146"/>
        <v>2.8807479073812368</v>
      </c>
      <c r="BG344" s="23">
        <f t="shared" si="145"/>
        <v>5.2288292205674516</v>
      </c>
      <c r="BH344" s="23">
        <f t="shared" si="136"/>
        <v>100</v>
      </c>
      <c r="BI344" s="23">
        <f t="shared" si="137"/>
        <v>44.667898684639631</v>
      </c>
      <c r="BJ344" s="23"/>
    </row>
    <row r="345" spans="1:62" x14ac:dyDescent="0.2">
      <c r="A345" s="3" t="s">
        <v>143</v>
      </c>
      <c r="B345" s="3">
        <v>88.2</v>
      </c>
      <c r="C345" s="3" t="s">
        <v>30</v>
      </c>
      <c r="D345" s="3" t="s">
        <v>49</v>
      </c>
      <c r="J345" s="3">
        <v>0.17</v>
      </c>
      <c r="P345" s="3">
        <v>5.93</v>
      </c>
      <c r="T345" s="3">
        <v>71.900000000000006</v>
      </c>
      <c r="V345" s="3">
        <v>3.05</v>
      </c>
      <c r="X345" s="3">
        <v>13.51</v>
      </c>
      <c r="AD345" s="3">
        <v>1.71</v>
      </c>
      <c r="AF345" s="7">
        <f t="shared" si="124"/>
        <v>96.27</v>
      </c>
      <c r="AG345" s="7">
        <f t="shared" si="142"/>
        <v>71.900000000000006</v>
      </c>
      <c r="AH345" s="7"/>
      <c r="AI345" s="7">
        <f t="shared" si="127"/>
        <v>1.0387451958034695</v>
      </c>
      <c r="AJ345" s="7"/>
      <c r="AK345" s="23"/>
      <c r="AL345" s="23">
        <f t="shared" si="128"/>
        <v>0.17658668328658983</v>
      </c>
      <c r="AM345" s="23"/>
      <c r="AN345" s="23"/>
      <c r="AO345" s="23"/>
      <c r="AP345" s="23"/>
      <c r="AQ345" s="23"/>
      <c r="AR345" s="23">
        <f t="shared" si="129"/>
        <v>6.1597590111145735</v>
      </c>
      <c r="AS345" s="23"/>
      <c r="AT345" s="23"/>
      <c r="AU345" s="23"/>
      <c r="AV345" s="23">
        <f t="shared" si="131"/>
        <v>74.685779578269461</v>
      </c>
      <c r="AW345" s="23"/>
      <c r="AX345" s="23">
        <f t="shared" si="140"/>
        <v>3.1681728472005819</v>
      </c>
      <c r="AY345" s="23"/>
      <c r="AZ345" s="23">
        <f t="shared" si="141"/>
        <v>14.033447595304873</v>
      </c>
      <c r="BA345" s="23"/>
      <c r="BB345" s="23"/>
      <c r="BC345" s="23"/>
      <c r="BD345" s="23"/>
      <c r="BE345" s="23"/>
      <c r="BF345" s="23">
        <f t="shared" si="146"/>
        <v>1.7762542848239327</v>
      </c>
      <c r="BG345" s="23"/>
      <c r="BH345" s="23">
        <f t="shared" si="136"/>
        <v>100</v>
      </c>
      <c r="BI345" s="23">
        <f t="shared" si="137"/>
        <v>74.685779578269461</v>
      </c>
      <c r="BJ345" s="23"/>
    </row>
    <row r="346" spans="1:62" x14ac:dyDescent="0.2">
      <c r="A346" s="3" t="s">
        <v>143</v>
      </c>
      <c r="B346" s="3">
        <v>88.2</v>
      </c>
      <c r="C346" s="3" t="s">
        <v>30</v>
      </c>
      <c r="D346" s="3" t="s">
        <v>49</v>
      </c>
      <c r="G346" s="3" t="s">
        <v>177</v>
      </c>
      <c r="H346" s="3" t="s">
        <v>178</v>
      </c>
      <c r="J346" s="3">
        <v>0.26</v>
      </c>
      <c r="X346" s="3">
        <v>49.71</v>
      </c>
      <c r="AA346" s="3">
        <v>40.75</v>
      </c>
      <c r="AD346" s="3">
        <v>2.15</v>
      </c>
      <c r="AE346" s="3">
        <v>5.03</v>
      </c>
      <c r="AF346" s="7">
        <f t="shared" si="124"/>
        <v>97.9</v>
      </c>
      <c r="AG346" s="7">
        <f t="shared" si="142"/>
        <v>40.75</v>
      </c>
      <c r="AH346" s="7"/>
      <c r="AI346" s="7">
        <f t="shared" si="127"/>
        <v>1.0214504596527068</v>
      </c>
      <c r="AJ346" s="7"/>
      <c r="AK346" s="23"/>
      <c r="AL346" s="23">
        <f t="shared" si="128"/>
        <v>0.26557711950970375</v>
      </c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>
        <f t="shared" si="141"/>
        <v>50.776302349336056</v>
      </c>
      <c r="BA346" s="23"/>
      <c r="BB346" s="23"/>
      <c r="BC346" s="23">
        <f t="shared" si="144"/>
        <v>41.624106230847801</v>
      </c>
      <c r="BD346" s="23"/>
      <c r="BE346" s="23"/>
      <c r="BF346" s="23">
        <f t="shared" si="146"/>
        <v>2.1961184882533193</v>
      </c>
      <c r="BG346" s="23">
        <f t="shared" si="145"/>
        <v>5.1378958120531149</v>
      </c>
      <c r="BH346" s="23">
        <f t="shared" si="136"/>
        <v>100</v>
      </c>
      <c r="BI346" s="23">
        <f t="shared" si="137"/>
        <v>41.624106230847801</v>
      </c>
      <c r="BJ346" s="23"/>
    </row>
    <row r="347" spans="1:62" x14ac:dyDescent="0.2">
      <c r="A347" s="3" t="s">
        <v>143</v>
      </c>
      <c r="B347" s="3">
        <v>88.2</v>
      </c>
      <c r="C347" s="3" t="s">
        <v>30</v>
      </c>
      <c r="D347" s="3" t="s">
        <v>49</v>
      </c>
      <c r="J347" s="3">
        <v>0.36</v>
      </c>
      <c r="T347" s="3">
        <v>54.97</v>
      </c>
      <c r="V347" s="3">
        <v>8.66</v>
      </c>
      <c r="X347" s="3">
        <v>14.82</v>
      </c>
      <c r="AA347" s="3">
        <v>5.6</v>
      </c>
      <c r="AD347" s="3">
        <v>10.19</v>
      </c>
      <c r="AF347" s="7">
        <f t="shared" si="124"/>
        <v>94.6</v>
      </c>
      <c r="AG347" s="7">
        <f t="shared" si="142"/>
        <v>60.57</v>
      </c>
      <c r="AH347" s="7"/>
      <c r="AI347" s="7">
        <f t="shared" si="127"/>
        <v>1.0570824524312896</v>
      </c>
      <c r="AJ347" s="7"/>
      <c r="AK347" s="23"/>
      <c r="AL347" s="23">
        <f t="shared" si="128"/>
        <v>0.38054968287526425</v>
      </c>
      <c r="AM347" s="23"/>
      <c r="AN347" s="23"/>
      <c r="AO347" s="23"/>
      <c r="AP347" s="23"/>
      <c r="AQ347" s="23"/>
      <c r="AR347" s="23"/>
      <c r="AS347" s="23"/>
      <c r="AT347" s="23"/>
      <c r="AU347" s="23"/>
      <c r="AV347" s="23">
        <f t="shared" si="131"/>
        <v>58.107822410147989</v>
      </c>
      <c r="AW347" s="23"/>
      <c r="AX347" s="23">
        <f t="shared" si="140"/>
        <v>9.1543340380549676</v>
      </c>
      <c r="AY347" s="23"/>
      <c r="AZ347" s="23">
        <f t="shared" si="141"/>
        <v>15.665961945031713</v>
      </c>
      <c r="BA347" s="23"/>
      <c r="BB347" s="23"/>
      <c r="BC347" s="23">
        <f t="shared" si="144"/>
        <v>5.9196617336152215</v>
      </c>
      <c r="BD347" s="23"/>
      <c r="BE347" s="23"/>
      <c r="BF347" s="23">
        <f t="shared" si="146"/>
        <v>10.771670190274842</v>
      </c>
      <c r="BG347" s="23">
        <f t="shared" si="145"/>
        <v>0</v>
      </c>
      <c r="BH347" s="23">
        <f t="shared" si="136"/>
        <v>99.999999999999986</v>
      </c>
      <c r="BI347" s="23">
        <f t="shared" si="137"/>
        <v>64.027484143763218</v>
      </c>
      <c r="BJ347" s="23"/>
    </row>
    <row r="348" spans="1:62" x14ac:dyDescent="0.2">
      <c r="A348" s="3" t="s">
        <v>143</v>
      </c>
      <c r="B348" s="3">
        <v>88.2</v>
      </c>
      <c r="C348" s="3" t="s">
        <v>30</v>
      </c>
      <c r="D348" s="3" t="s">
        <v>49</v>
      </c>
      <c r="G348" s="3" t="s">
        <v>159</v>
      </c>
      <c r="H348" s="3" t="s">
        <v>160</v>
      </c>
      <c r="J348" s="3">
        <v>8.06</v>
      </c>
      <c r="T348" s="3">
        <v>4.4400000000000004</v>
      </c>
      <c r="V348" s="3">
        <v>0.82</v>
      </c>
      <c r="X348" s="3">
        <v>0.67</v>
      </c>
      <c r="AA348" s="3">
        <v>80.989999999999995</v>
      </c>
      <c r="AF348" s="7">
        <f t="shared" si="124"/>
        <v>94.97999999999999</v>
      </c>
      <c r="AG348" s="7">
        <f t="shared" si="142"/>
        <v>85.429999999999993</v>
      </c>
      <c r="AH348" s="7"/>
      <c r="AI348" s="7">
        <f t="shared" si="127"/>
        <v>1.0528532322594231</v>
      </c>
      <c r="AJ348" s="7"/>
      <c r="AK348" s="23"/>
      <c r="AL348" s="23">
        <f t="shared" si="128"/>
        <v>8.4859970520109496</v>
      </c>
      <c r="AM348" s="23"/>
      <c r="AN348" s="23"/>
      <c r="AO348" s="23"/>
      <c r="AP348" s="23"/>
      <c r="AQ348" s="23"/>
      <c r="AR348" s="23"/>
      <c r="AS348" s="23"/>
      <c r="AT348" s="23"/>
      <c r="AU348" s="23"/>
      <c r="AV348" s="23">
        <f t="shared" si="131"/>
        <v>4.6746683512318388</v>
      </c>
      <c r="AW348" s="23"/>
      <c r="AX348" s="23">
        <f t="shared" si="140"/>
        <v>0.86333965045272687</v>
      </c>
      <c r="AY348" s="23"/>
      <c r="AZ348" s="23">
        <f t="shared" si="141"/>
        <v>0.70541166561381352</v>
      </c>
      <c r="BA348" s="23"/>
      <c r="BB348" s="23"/>
      <c r="BC348" s="23">
        <f t="shared" si="144"/>
        <v>85.270583280690673</v>
      </c>
      <c r="BD348" s="23"/>
      <c r="BE348" s="23"/>
      <c r="BF348" s="23"/>
      <c r="BG348" s="23"/>
      <c r="BH348" s="23">
        <f t="shared" si="136"/>
        <v>99.999999999999986</v>
      </c>
      <c r="BI348" s="23">
        <f t="shared" si="137"/>
        <v>89.945251631922503</v>
      </c>
      <c r="BJ348" s="23"/>
    </row>
    <row r="349" spans="1:62" x14ac:dyDescent="0.2">
      <c r="A349" s="3" t="s">
        <v>143</v>
      </c>
      <c r="B349" s="3">
        <v>88.2</v>
      </c>
      <c r="C349" s="3" t="s">
        <v>30</v>
      </c>
      <c r="D349" s="3" t="s">
        <v>49</v>
      </c>
      <c r="G349" s="3" t="s">
        <v>9</v>
      </c>
      <c r="H349" s="3" t="s">
        <v>170</v>
      </c>
      <c r="J349" s="3">
        <v>0.47</v>
      </c>
      <c r="U349" s="3">
        <v>20.41</v>
      </c>
      <c r="AB349" s="3">
        <v>74.989999999999995</v>
      </c>
      <c r="AF349" s="7">
        <f t="shared" si="124"/>
        <v>95.86999999999999</v>
      </c>
      <c r="AG349" s="7">
        <f t="shared" si="142"/>
        <v>0</v>
      </c>
      <c r="AH349" s="7">
        <f t="shared" ref="AH349:AH358" si="147">U349+AB349</f>
        <v>95.399999999999991</v>
      </c>
      <c r="AI349" s="7">
        <f t="shared" si="127"/>
        <v>1.043079169708981</v>
      </c>
      <c r="AJ349" s="7"/>
      <c r="AK349" s="23"/>
      <c r="AL349" s="23">
        <f t="shared" si="128"/>
        <v>0.490247209763221</v>
      </c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>
        <f t="shared" si="132"/>
        <v>21.289245853760303</v>
      </c>
      <c r="AX349" s="23"/>
      <c r="AY349" s="23"/>
      <c r="AZ349" s="23"/>
      <c r="BA349" s="23"/>
      <c r="BB349" s="23"/>
      <c r="BC349" s="23"/>
      <c r="BD349" s="23">
        <f t="shared" si="134"/>
        <v>78.220506936476482</v>
      </c>
      <c r="BE349" s="23"/>
      <c r="BF349" s="23"/>
      <c r="BG349" s="23"/>
      <c r="BH349" s="23">
        <f t="shared" si="136"/>
        <v>100</v>
      </c>
      <c r="BI349" s="23">
        <f t="shared" si="137"/>
        <v>0</v>
      </c>
      <c r="BJ349" s="23">
        <f t="shared" si="138"/>
        <v>99.509752790236774</v>
      </c>
    </row>
    <row r="350" spans="1:62" x14ac:dyDescent="0.2">
      <c r="A350" s="3" t="s">
        <v>143</v>
      </c>
      <c r="B350" s="3">
        <v>88.2</v>
      </c>
      <c r="C350" s="3" t="s">
        <v>30</v>
      </c>
      <c r="D350" s="3" t="s">
        <v>49</v>
      </c>
      <c r="G350" s="3" t="s">
        <v>177</v>
      </c>
      <c r="H350" s="3" t="s">
        <v>178</v>
      </c>
      <c r="J350" s="3">
        <v>0.39</v>
      </c>
      <c r="S350" s="3">
        <v>0.42</v>
      </c>
      <c r="T350" s="3">
        <v>0.15</v>
      </c>
      <c r="X350" s="3">
        <v>55.16</v>
      </c>
      <c r="AA350" s="3">
        <v>41.84</v>
      </c>
      <c r="AF350" s="7">
        <f t="shared" si="124"/>
        <v>97.960000000000008</v>
      </c>
      <c r="AG350" s="7">
        <f t="shared" si="142"/>
        <v>42.410000000000004</v>
      </c>
      <c r="AH350" s="7"/>
      <c r="AI350" s="7">
        <f t="shared" si="127"/>
        <v>1.0208248264597795</v>
      </c>
      <c r="AJ350" s="7"/>
      <c r="AK350" s="23"/>
      <c r="AL350" s="23">
        <f t="shared" si="128"/>
        <v>0.398121682319314</v>
      </c>
      <c r="AM350" s="23"/>
      <c r="AN350" s="23"/>
      <c r="AO350" s="23"/>
      <c r="AP350" s="23"/>
      <c r="AQ350" s="23"/>
      <c r="AR350" s="23"/>
      <c r="AS350" s="23"/>
      <c r="AT350" s="23"/>
      <c r="AU350" s="23">
        <f t="shared" si="143"/>
        <v>0.42874642711310734</v>
      </c>
      <c r="AV350" s="23">
        <f t="shared" si="131"/>
        <v>0.15312372396896692</v>
      </c>
      <c r="AW350" s="23"/>
      <c r="AX350" s="23"/>
      <c r="AY350" s="23"/>
      <c r="AZ350" s="23">
        <f t="shared" si="141"/>
        <v>56.30869742752143</v>
      </c>
      <c r="BA350" s="23"/>
      <c r="BB350" s="23"/>
      <c r="BC350" s="23">
        <f t="shared" si="144"/>
        <v>42.711310739077177</v>
      </c>
      <c r="BD350" s="23"/>
      <c r="BE350" s="23"/>
      <c r="BF350" s="23"/>
      <c r="BG350" s="23"/>
      <c r="BH350" s="23">
        <f t="shared" si="136"/>
        <v>100</v>
      </c>
      <c r="BI350" s="23">
        <f t="shared" si="137"/>
        <v>43.293180890159249</v>
      </c>
      <c r="BJ350" s="23"/>
    </row>
    <row r="351" spans="1:62" x14ac:dyDescent="0.2">
      <c r="A351" s="3" t="s">
        <v>143</v>
      </c>
      <c r="B351" s="3">
        <v>88.2</v>
      </c>
      <c r="C351" s="3" t="s">
        <v>30</v>
      </c>
      <c r="D351" s="3" t="s">
        <v>49</v>
      </c>
      <c r="G351" s="3" t="s">
        <v>177</v>
      </c>
      <c r="H351" s="3" t="s">
        <v>178</v>
      </c>
      <c r="J351" s="3">
        <v>0.59</v>
      </c>
      <c r="S351" s="3">
        <v>0.21</v>
      </c>
      <c r="T351" s="3">
        <v>0.14000000000000001</v>
      </c>
      <c r="X351" s="3">
        <v>54.86</v>
      </c>
      <c r="AA351" s="3">
        <v>42.11</v>
      </c>
      <c r="AF351" s="7">
        <f t="shared" si="124"/>
        <v>97.91</v>
      </c>
      <c r="AG351" s="7">
        <f t="shared" si="142"/>
        <v>42.46</v>
      </c>
      <c r="AH351" s="7"/>
      <c r="AI351" s="7">
        <f t="shared" si="127"/>
        <v>1.021346134204882</v>
      </c>
      <c r="AJ351" s="7"/>
      <c r="AK351" s="23"/>
      <c r="AL351" s="23">
        <f t="shared" si="128"/>
        <v>0.6025942191808803</v>
      </c>
      <c r="AM351" s="23"/>
      <c r="AN351" s="23"/>
      <c r="AO351" s="23"/>
      <c r="AP351" s="23"/>
      <c r="AQ351" s="23"/>
      <c r="AR351" s="23"/>
      <c r="AS351" s="23"/>
      <c r="AT351" s="23"/>
      <c r="AU351" s="23">
        <f t="shared" si="143"/>
        <v>0.21448268818302521</v>
      </c>
      <c r="AV351" s="23">
        <f t="shared" si="131"/>
        <v>0.14298845878868349</v>
      </c>
      <c r="AW351" s="23"/>
      <c r="AX351" s="23"/>
      <c r="AY351" s="23"/>
      <c r="AZ351" s="23">
        <f t="shared" si="141"/>
        <v>56.031048922479826</v>
      </c>
      <c r="BA351" s="23"/>
      <c r="BB351" s="23"/>
      <c r="BC351" s="23">
        <f t="shared" si="144"/>
        <v>43.008885711367576</v>
      </c>
      <c r="BD351" s="23"/>
      <c r="BE351" s="23"/>
      <c r="BF351" s="23"/>
      <c r="BG351" s="23"/>
      <c r="BH351" s="23">
        <f t="shared" si="136"/>
        <v>99.999999999999986</v>
      </c>
      <c r="BI351" s="23">
        <f t="shared" si="137"/>
        <v>43.366356858339287</v>
      </c>
      <c r="BJ351" s="23"/>
    </row>
    <row r="352" spans="1:62" x14ac:dyDescent="0.2">
      <c r="A352" s="3" t="s">
        <v>143</v>
      </c>
      <c r="B352" s="3">
        <v>88.2</v>
      </c>
      <c r="C352" s="3" t="s">
        <v>30</v>
      </c>
      <c r="D352" s="3" t="s">
        <v>49</v>
      </c>
      <c r="G352" s="3" t="s">
        <v>190</v>
      </c>
      <c r="H352" s="3" t="s">
        <v>191</v>
      </c>
      <c r="J352" s="3">
        <v>1.1100000000000001</v>
      </c>
      <c r="T352" s="3">
        <v>41.03</v>
      </c>
      <c r="X352" s="3">
        <v>41.89</v>
      </c>
      <c r="AA352" s="3">
        <v>0</v>
      </c>
      <c r="AD352" s="3">
        <v>8.0299999999999994</v>
      </c>
      <c r="AE352" s="3">
        <v>2.2599999999999998</v>
      </c>
      <c r="AF352" s="7">
        <f t="shared" si="124"/>
        <v>94.320000000000007</v>
      </c>
      <c r="AG352" s="7">
        <f t="shared" si="142"/>
        <v>41.03</v>
      </c>
      <c r="AH352" s="7"/>
      <c r="AI352" s="7">
        <f t="shared" si="127"/>
        <v>1.0602205258693806</v>
      </c>
      <c r="AJ352" s="7"/>
      <c r="AK352" s="23"/>
      <c r="AL352" s="23">
        <f t="shared" si="128"/>
        <v>1.1768447837150127</v>
      </c>
      <c r="AM352" s="23"/>
      <c r="AN352" s="23"/>
      <c r="AO352" s="23"/>
      <c r="AP352" s="23"/>
      <c r="AQ352" s="23"/>
      <c r="AR352" s="23"/>
      <c r="AS352" s="23"/>
      <c r="AT352" s="23"/>
      <c r="AU352" s="23"/>
      <c r="AV352" s="23">
        <f t="shared" si="131"/>
        <v>43.500848176420689</v>
      </c>
      <c r="AW352" s="23"/>
      <c r="AX352" s="23"/>
      <c r="AY352" s="23"/>
      <c r="AZ352" s="23">
        <f t="shared" si="141"/>
        <v>44.412637828668359</v>
      </c>
      <c r="BA352" s="23"/>
      <c r="BB352" s="23"/>
      <c r="BC352" s="23"/>
      <c r="BD352" s="23"/>
      <c r="BE352" s="23"/>
      <c r="BF352" s="23">
        <f t="shared" si="146"/>
        <v>8.5135708227311255</v>
      </c>
      <c r="BG352" s="23">
        <f t="shared" si="145"/>
        <v>2.3960983884648002</v>
      </c>
      <c r="BH352" s="23">
        <f t="shared" si="136"/>
        <v>99.999999999999986</v>
      </c>
      <c r="BI352" s="23">
        <f t="shared" si="137"/>
        <v>43.500848176420689</v>
      </c>
      <c r="BJ352" s="23"/>
    </row>
    <row r="353" spans="1:62" x14ac:dyDescent="0.2">
      <c r="A353" s="3" t="s">
        <v>143</v>
      </c>
      <c r="B353" s="3">
        <v>88.2</v>
      </c>
      <c r="C353" s="3" t="s">
        <v>30</v>
      </c>
      <c r="D353" s="3" t="s">
        <v>49</v>
      </c>
      <c r="G353" s="3" t="s">
        <v>190</v>
      </c>
      <c r="H353" s="3" t="s">
        <v>191</v>
      </c>
      <c r="J353" s="3">
        <v>0.4</v>
      </c>
      <c r="T353" s="3">
        <v>41.34</v>
      </c>
      <c r="X353" s="3">
        <v>44.07</v>
      </c>
      <c r="AA353" s="3">
        <v>0.71</v>
      </c>
      <c r="AD353" s="3">
        <v>7.46</v>
      </c>
      <c r="AE353" s="3">
        <v>2.68</v>
      </c>
      <c r="AF353" s="7">
        <f t="shared" si="124"/>
        <v>96.66</v>
      </c>
      <c r="AG353" s="7">
        <f t="shared" si="142"/>
        <v>42.050000000000004</v>
      </c>
      <c r="AH353" s="7"/>
      <c r="AI353" s="7">
        <f t="shared" si="127"/>
        <v>1.0345541071798054</v>
      </c>
      <c r="AJ353" s="7"/>
      <c r="AK353" s="23"/>
      <c r="AL353" s="23">
        <f t="shared" si="128"/>
        <v>0.41382164287192219</v>
      </c>
      <c r="AM353" s="23"/>
      <c r="AN353" s="23"/>
      <c r="AO353" s="23"/>
      <c r="AP353" s="23"/>
      <c r="AQ353" s="23"/>
      <c r="AR353" s="23"/>
      <c r="AS353" s="23"/>
      <c r="AT353" s="23"/>
      <c r="AU353" s="23"/>
      <c r="AV353" s="23">
        <f t="shared" si="131"/>
        <v>42.768466790813157</v>
      </c>
      <c r="AW353" s="23"/>
      <c r="AX353" s="23"/>
      <c r="AY353" s="23"/>
      <c r="AZ353" s="23">
        <f t="shared" si="141"/>
        <v>45.592799503414028</v>
      </c>
      <c r="BA353" s="23"/>
      <c r="BB353" s="23"/>
      <c r="BC353" s="23">
        <f t="shared" si="144"/>
        <v>0.73453341609766187</v>
      </c>
      <c r="BD353" s="23"/>
      <c r="BE353" s="23"/>
      <c r="BF353" s="23">
        <f t="shared" si="146"/>
        <v>7.717773639561349</v>
      </c>
      <c r="BG353" s="23">
        <f t="shared" si="145"/>
        <v>2.7726050072418786</v>
      </c>
      <c r="BH353" s="23">
        <f t="shared" si="136"/>
        <v>99.999999999999986</v>
      </c>
      <c r="BI353" s="23">
        <f t="shared" si="137"/>
        <v>43.503000206910826</v>
      </c>
      <c r="BJ353" s="23"/>
    </row>
    <row r="354" spans="1:62" x14ac:dyDescent="0.2">
      <c r="A354" s="3" t="s">
        <v>143</v>
      </c>
      <c r="B354" s="3">
        <v>88.2</v>
      </c>
      <c r="C354" s="3" t="s">
        <v>30</v>
      </c>
      <c r="D354" s="3" t="s">
        <v>49</v>
      </c>
      <c r="J354" s="3">
        <v>0.84</v>
      </c>
      <c r="P354" s="3">
        <v>5.89</v>
      </c>
      <c r="T354" s="3">
        <v>70.08</v>
      </c>
      <c r="V354" s="3">
        <v>10.62</v>
      </c>
      <c r="X354" s="3">
        <v>4.59</v>
      </c>
      <c r="AB354" s="3">
        <v>0.67</v>
      </c>
      <c r="AD354" s="3">
        <v>2.4900000000000002</v>
      </c>
      <c r="AF354" s="7">
        <f t="shared" si="124"/>
        <v>95.18</v>
      </c>
      <c r="AG354" s="7">
        <f t="shared" si="142"/>
        <v>70.08</v>
      </c>
      <c r="AH354" s="7">
        <f t="shared" si="147"/>
        <v>0.67</v>
      </c>
      <c r="AI354" s="7">
        <f t="shared" si="127"/>
        <v>1.0506408909434755</v>
      </c>
      <c r="AJ354" s="7"/>
      <c r="AK354" s="23"/>
      <c r="AL354" s="23">
        <f t="shared" si="128"/>
        <v>0.88253834839251932</v>
      </c>
      <c r="AM354" s="23"/>
      <c r="AN354" s="23"/>
      <c r="AO354" s="23"/>
      <c r="AP354" s="23"/>
      <c r="AQ354" s="23"/>
      <c r="AR354" s="23">
        <f t="shared" si="129"/>
        <v>6.1882748476570697</v>
      </c>
      <c r="AS354" s="23"/>
      <c r="AT354" s="23"/>
      <c r="AU354" s="23"/>
      <c r="AV354" s="23">
        <f t="shared" si="131"/>
        <v>73.62891363731876</v>
      </c>
      <c r="AW354" s="23"/>
      <c r="AX354" s="23">
        <f t="shared" si="140"/>
        <v>11.157806261819708</v>
      </c>
      <c r="AY354" s="23"/>
      <c r="AZ354" s="23">
        <f t="shared" si="141"/>
        <v>4.8224416894305522</v>
      </c>
      <c r="BA354" s="23"/>
      <c r="BB354" s="23"/>
      <c r="BC354" s="23"/>
      <c r="BD354" s="23">
        <f t="shared" si="134"/>
        <v>0.70392939693212864</v>
      </c>
      <c r="BE354" s="23"/>
      <c r="BF354" s="23">
        <f t="shared" si="146"/>
        <v>2.6160958184492542</v>
      </c>
      <c r="BG354" s="23"/>
      <c r="BH354" s="23">
        <f t="shared" si="136"/>
        <v>100</v>
      </c>
      <c r="BI354" s="23">
        <f t="shared" si="137"/>
        <v>73.62891363731876</v>
      </c>
      <c r="BJ354" s="23">
        <f t="shared" si="138"/>
        <v>0.70392939693212864</v>
      </c>
    </row>
    <row r="355" spans="1:62" x14ac:dyDescent="0.2">
      <c r="A355" s="3" t="s">
        <v>143</v>
      </c>
      <c r="B355" s="3">
        <v>88.2</v>
      </c>
      <c r="C355" s="3" t="s">
        <v>30</v>
      </c>
      <c r="D355" s="3" t="s">
        <v>49</v>
      </c>
      <c r="J355" s="3">
        <v>0.75</v>
      </c>
      <c r="P355" s="3">
        <v>6.06</v>
      </c>
      <c r="T355" s="3">
        <v>70.95</v>
      </c>
      <c r="V355" s="3">
        <v>10.97</v>
      </c>
      <c r="X355" s="3">
        <v>3.67</v>
      </c>
      <c r="AB355" s="3">
        <v>0.92</v>
      </c>
      <c r="AD355" s="3">
        <v>1.97</v>
      </c>
      <c r="AF355" s="7">
        <f t="shared" si="124"/>
        <v>95.29</v>
      </c>
      <c r="AG355" s="7">
        <f t="shared" si="142"/>
        <v>70.95</v>
      </c>
      <c r="AH355" s="7">
        <f t="shared" si="147"/>
        <v>0.92</v>
      </c>
      <c r="AI355" s="7">
        <f t="shared" si="127"/>
        <v>1.04942806170637</v>
      </c>
      <c r="AJ355" s="7"/>
      <c r="AK355" s="23"/>
      <c r="AL355" s="23">
        <f t="shared" si="128"/>
        <v>0.78707104627977753</v>
      </c>
      <c r="AM355" s="23"/>
      <c r="AN355" s="23"/>
      <c r="AO355" s="23"/>
      <c r="AP355" s="23"/>
      <c r="AQ355" s="23"/>
      <c r="AR355" s="23">
        <f t="shared" si="129"/>
        <v>6.3595340539406022</v>
      </c>
      <c r="AS355" s="23"/>
      <c r="AT355" s="23"/>
      <c r="AU355" s="23"/>
      <c r="AV355" s="23">
        <f t="shared" si="131"/>
        <v>74.456920978066961</v>
      </c>
      <c r="AW355" s="23"/>
      <c r="AX355" s="23">
        <f t="shared" si="140"/>
        <v>11.51222583691888</v>
      </c>
      <c r="AY355" s="23"/>
      <c r="AZ355" s="23">
        <f t="shared" si="141"/>
        <v>3.8514009864623779</v>
      </c>
      <c r="BA355" s="23"/>
      <c r="BB355" s="23"/>
      <c r="BC355" s="23"/>
      <c r="BD355" s="23">
        <f t="shared" si="134"/>
        <v>0.96547381676986044</v>
      </c>
      <c r="BE355" s="23"/>
      <c r="BF355" s="23">
        <f t="shared" si="146"/>
        <v>2.0673732815615491</v>
      </c>
      <c r="BG355" s="23"/>
      <c r="BH355" s="23">
        <f t="shared" si="136"/>
        <v>100.00000000000001</v>
      </c>
      <c r="BI355" s="23">
        <f t="shared" si="137"/>
        <v>74.456920978066961</v>
      </c>
      <c r="BJ355" s="23">
        <f t="shared" si="138"/>
        <v>0.96547381676986044</v>
      </c>
    </row>
    <row r="356" spans="1:62" x14ac:dyDescent="0.2">
      <c r="A356" s="3" t="s">
        <v>143</v>
      </c>
      <c r="B356" s="3">
        <v>88.2</v>
      </c>
      <c r="C356" s="3" t="s">
        <v>30</v>
      </c>
      <c r="D356" s="3" t="s">
        <v>49</v>
      </c>
      <c r="I356" s="3">
        <v>0.23</v>
      </c>
      <c r="J356" s="3">
        <v>0.97</v>
      </c>
      <c r="P356" s="3">
        <v>30.74</v>
      </c>
      <c r="T356" s="3">
        <v>20.77</v>
      </c>
      <c r="V356" s="3">
        <v>3.2</v>
      </c>
      <c r="X356" s="3">
        <v>2.2000000000000002</v>
      </c>
      <c r="AA356" s="3">
        <v>37.22</v>
      </c>
      <c r="AF356" s="7">
        <f t="shared" si="124"/>
        <v>95.33</v>
      </c>
      <c r="AG356" s="7">
        <f t="shared" si="142"/>
        <v>57.989999999999995</v>
      </c>
      <c r="AH356" s="7"/>
      <c r="AI356" s="7">
        <f t="shared" si="127"/>
        <v>1.0489877268435959</v>
      </c>
      <c r="AJ356" s="7"/>
      <c r="AK356" s="23">
        <f t="shared" si="139"/>
        <v>0.24126717717402707</v>
      </c>
      <c r="AL356" s="23">
        <f t="shared" si="128"/>
        <v>1.0175180950382881</v>
      </c>
      <c r="AM356" s="23"/>
      <c r="AN356" s="23"/>
      <c r="AO356" s="23"/>
      <c r="AP356" s="23"/>
      <c r="AQ356" s="23"/>
      <c r="AR356" s="23">
        <f t="shared" si="129"/>
        <v>32.245882723172137</v>
      </c>
      <c r="AS356" s="23"/>
      <c r="AT356" s="23"/>
      <c r="AU356" s="23"/>
      <c r="AV356" s="23">
        <f t="shared" si="131"/>
        <v>21.787475086541487</v>
      </c>
      <c r="AW356" s="23"/>
      <c r="AX356" s="23">
        <f t="shared" si="140"/>
        <v>3.3567607258995071</v>
      </c>
      <c r="AY356" s="23"/>
      <c r="AZ356" s="23">
        <f t="shared" si="141"/>
        <v>2.3077729990559113</v>
      </c>
      <c r="BA356" s="23"/>
      <c r="BB356" s="23"/>
      <c r="BC356" s="23">
        <f t="shared" si="144"/>
        <v>39.043323193118638</v>
      </c>
      <c r="BD356" s="23"/>
      <c r="BE356" s="23"/>
      <c r="BF356" s="23"/>
      <c r="BG356" s="23"/>
      <c r="BH356" s="23">
        <f t="shared" si="136"/>
        <v>99.999999999999986</v>
      </c>
      <c r="BI356" s="23">
        <f t="shared" si="137"/>
        <v>60.830798279660122</v>
      </c>
      <c r="BJ356" s="23"/>
    </row>
    <row r="357" spans="1:62" x14ac:dyDescent="0.2">
      <c r="A357" s="3" t="s">
        <v>143</v>
      </c>
      <c r="B357" s="3">
        <v>88.2</v>
      </c>
      <c r="C357" s="3" t="s">
        <v>30</v>
      </c>
      <c r="D357" s="3" t="s">
        <v>49</v>
      </c>
      <c r="G357" s="3" t="s">
        <v>182</v>
      </c>
      <c r="H357" s="3" t="s">
        <v>183</v>
      </c>
      <c r="I357" s="3">
        <v>0.28999999999999998</v>
      </c>
      <c r="J357" s="3">
        <v>7.26</v>
      </c>
      <c r="O357" s="3">
        <v>0.74</v>
      </c>
      <c r="T357" s="3">
        <v>19.29</v>
      </c>
      <c r="V357" s="3">
        <v>0</v>
      </c>
      <c r="AD357" s="3">
        <v>11.87</v>
      </c>
      <c r="AF357" s="7">
        <f t="shared" si="124"/>
        <v>39.449999999999996</v>
      </c>
      <c r="AG357" s="7">
        <f t="shared" si="142"/>
        <v>19.29</v>
      </c>
      <c r="AH357" s="7"/>
      <c r="AI357" s="7">
        <f t="shared" si="127"/>
        <v>2.5348542458808621</v>
      </c>
      <c r="AJ357" s="7"/>
      <c r="AK357" s="23">
        <f t="shared" si="139"/>
        <v>0.73510773130544993</v>
      </c>
      <c r="AL357" s="23">
        <f t="shared" si="128"/>
        <v>18.403041825095059</v>
      </c>
      <c r="AM357" s="23"/>
      <c r="AN357" s="23"/>
      <c r="AO357" s="23"/>
      <c r="AP357" s="23"/>
      <c r="AQ357" s="23">
        <f t="shared" ref="AQ357" si="148">O357*AI357</f>
        <v>1.875792141951838</v>
      </c>
      <c r="AR357" s="23"/>
      <c r="AS357" s="23"/>
      <c r="AT357" s="23"/>
      <c r="AU357" s="23"/>
      <c r="AV357" s="23">
        <f t="shared" si="131"/>
        <v>48.897338403041829</v>
      </c>
      <c r="AW357" s="23"/>
      <c r="AX357" s="23"/>
      <c r="AY357" s="23"/>
      <c r="AZ357" s="23"/>
      <c r="BA357" s="23"/>
      <c r="BB357" s="23"/>
      <c r="BC357" s="23"/>
      <c r="BD357" s="23"/>
      <c r="BE357" s="23"/>
      <c r="BF357" s="23">
        <f t="shared" si="146"/>
        <v>30.088719898605831</v>
      </c>
      <c r="BG357" s="23"/>
      <c r="BH357" s="23">
        <f t="shared" si="136"/>
        <v>100</v>
      </c>
      <c r="BI357" s="23">
        <f t="shared" si="137"/>
        <v>48.897338403041829</v>
      </c>
      <c r="BJ357" s="23"/>
    </row>
    <row r="358" spans="1:62" x14ac:dyDescent="0.2">
      <c r="A358" s="3" t="s">
        <v>143</v>
      </c>
      <c r="B358" s="3">
        <v>88.2</v>
      </c>
      <c r="C358" s="3" t="s">
        <v>30</v>
      </c>
      <c r="D358" s="3" t="s">
        <v>49</v>
      </c>
      <c r="G358" s="3" t="s">
        <v>159</v>
      </c>
      <c r="H358" s="3" t="s">
        <v>175</v>
      </c>
      <c r="I358" s="3">
        <v>3.04</v>
      </c>
      <c r="J358" s="3">
        <v>8.01</v>
      </c>
      <c r="T358" s="3">
        <v>1.43</v>
      </c>
      <c r="AA358" s="3">
        <v>75.98</v>
      </c>
      <c r="AB358" s="3">
        <v>4.91</v>
      </c>
      <c r="AE358" s="3">
        <v>0.42</v>
      </c>
      <c r="AF358" s="7">
        <f t="shared" si="124"/>
        <v>93.79</v>
      </c>
      <c r="AG358" s="7">
        <f t="shared" si="142"/>
        <v>77.410000000000011</v>
      </c>
      <c r="AH358" s="7">
        <f t="shared" si="147"/>
        <v>4.91</v>
      </c>
      <c r="AI358" s="7">
        <f t="shared" si="127"/>
        <v>1.0662117496534811</v>
      </c>
      <c r="AJ358" s="7"/>
      <c r="AK358" s="23">
        <f t="shared" si="139"/>
        <v>3.2412837189465824</v>
      </c>
      <c r="AL358" s="23">
        <f t="shared" si="128"/>
        <v>8.5403561147243838</v>
      </c>
      <c r="AM358" s="23"/>
      <c r="AN358" s="23"/>
      <c r="AO358" s="23"/>
      <c r="AP358" s="23"/>
      <c r="AQ358" s="23"/>
      <c r="AR358" s="23"/>
      <c r="AS358" s="23"/>
      <c r="AT358" s="23"/>
      <c r="AU358" s="23"/>
      <c r="AV358" s="23">
        <f t="shared" si="131"/>
        <v>1.5246828020044778</v>
      </c>
      <c r="AW358" s="23"/>
      <c r="AX358" s="23"/>
      <c r="AY358" s="23"/>
      <c r="AZ358" s="23"/>
      <c r="BA358" s="23"/>
      <c r="BB358" s="23"/>
      <c r="BC358" s="23">
        <f t="shared" si="144"/>
        <v>81.010768738671501</v>
      </c>
      <c r="BD358" s="23">
        <f t="shared" si="134"/>
        <v>5.2350996907985925</v>
      </c>
      <c r="BE358" s="23"/>
      <c r="BF358" s="23"/>
      <c r="BG358" s="23">
        <f t="shared" si="145"/>
        <v>0.44780893485446205</v>
      </c>
      <c r="BH358" s="23">
        <f t="shared" si="136"/>
        <v>100</v>
      </c>
      <c r="BI358" s="23">
        <f t="shared" si="137"/>
        <v>82.535451540675979</v>
      </c>
      <c r="BJ358" s="23">
        <f t="shared" si="138"/>
        <v>5.2350996907985925</v>
      </c>
    </row>
    <row r="359" spans="1:62" x14ac:dyDescent="0.2">
      <c r="A359" s="3" t="s">
        <v>143</v>
      </c>
      <c r="B359" s="3">
        <v>88.2</v>
      </c>
      <c r="C359" s="3" t="s">
        <v>30</v>
      </c>
      <c r="D359" s="3" t="s">
        <v>49</v>
      </c>
      <c r="G359" s="3" t="s">
        <v>159</v>
      </c>
      <c r="H359" s="3" t="s">
        <v>175</v>
      </c>
      <c r="I359" s="3">
        <v>5.47</v>
      </c>
      <c r="J359" s="3">
        <v>7.28</v>
      </c>
      <c r="T359" s="3">
        <v>2.2400000000000002</v>
      </c>
      <c r="AA359" s="3">
        <v>66.83</v>
      </c>
      <c r="AE359" s="3">
        <v>0</v>
      </c>
      <c r="AF359" s="7">
        <f t="shared" si="124"/>
        <v>81.819999999999993</v>
      </c>
      <c r="AG359" s="7">
        <f t="shared" si="142"/>
        <v>69.069999999999993</v>
      </c>
      <c r="AH359" s="7"/>
      <c r="AI359" s="7">
        <f t="shared" si="127"/>
        <v>1.2221950623319482</v>
      </c>
      <c r="AJ359" s="7"/>
      <c r="AK359" s="23">
        <f t="shared" si="139"/>
        <v>6.6854069909557561</v>
      </c>
      <c r="AL359" s="23">
        <f t="shared" si="128"/>
        <v>8.8975800537765828</v>
      </c>
      <c r="AM359" s="23"/>
      <c r="AN359" s="23"/>
      <c r="AO359" s="23"/>
      <c r="AP359" s="23"/>
      <c r="AQ359" s="23"/>
      <c r="AR359" s="23"/>
      <c r="AS359" s="23"/>
      <c r="AT359" s="23"/>
      <c r="AU359" s="23"/>
      <c r="AV359" s="23">
        <f t="shared" si="131"/>
        <v>2.7377169396235641</v>
      </c>
      <c r="AW359" s="23"/>
      <c r="AX359" s="23"/>
      <c r="AY359" s="23"/>
      <c r="AZ359" s="23"/>
      <c r="BA359" s="23"/>
      <c r="BB359" s="23"/>
      <c r="BC359" s="23">
        <f t="shared" si="144"/>
        <v>81.679296015644098</v>
      </c>
      <c r="BD359" s="23"/>
      <c r="BE359" s="23"/>
      <c r="BF359" s="23"/>
      <c r="BG359" s="23"/>
      <c r="BH359" s="23">
        <f t="shared" si="136"/>
        <v>99.999999999999986</v>
      </c>
      <c r="BI359" s="23">
        <f t="shared" si="137"/>
        <v>84.417012955267651</v>
      </c>
      <c r="BJ359" s="23"/>
    </row>
    <row r="360" spans="1:62" x14ac:dyDescent="0.2">
      <c r="A360" s="3" t="s">
        <v>143</v>
      </c>
      <c r="B360" s="3">
        <v>88.2</v>
      </c>
      <c r="C360" s="3" t="s">
        <v>30</v>
      </c>
      <c r="D360" s="3" t="s">
        <v>49</v>
      </c>
      <c r="G360" s="3" t="s">
        <v>159</v>
      </c>
      <c r="H360" s="3" t="s">
        <v>175</v>
      </c>
      <c r="I360" s="3">
        <v>2.17</v>
      </c>
      <c r="J360" s="3">
        <v>7.85</v>
      </c>
      <c r="T360" s="3">
        <v>1.62</v>
      </c>
      <c r="AA360" s="3">
        <v>62.8</v>
      </c>
      <c r="AE360" s="3">
        <v>0</v>
      </c>
      <c r="AF360" s="7">
        <f t="shared" ref="AF360:AF361" si="149">I360+J360+O360+P360+Q360+R360+S360+T360+U360+V360+W360+X360+Y360+Z360+AA360+AB360+AC360+AD360+AE360</f>
        <v>74.44</v>
      </c>
      <c r="AG360" s="7">
        <f t="shared" si="142"/>
        <v>64.42</v>
      </c>
      <c r="AH360" s="7"/>
      <c r="AI360" s="7">
        <f t="shared" ref="AI360:AI389" si="150">100/AF360</f>
        <v>1.3433637829124128</v>
      </c>
      <c r="AJ360" s="7"/>
      <c r="AK360" s="23">
        <f t="shared" ref="AK360:AK389" si="151">I360*AI360</f>
        <v>2.9150994089199358</v>
      </c>
      <c r="AL360" s="23">
        <f t="shared" ref="AL360:AL389" si="152">J360*AI360</f>
        <v>10.54540569586244</v>
      </c>
      <c r="AM360" s="23"/>
      <c r="AN360" s="23"/>
      <c r="AO360" s="23"/>
      <c r="AP360" s="23"/>
      <c r="AQ360" s="23"/>
      <c r="AR360" s="23"/>
      <c r="AS360" s="23"/>
      <c r="AT360" s="23"/>
      <c r="AU360" s="23"/>
      <c r="AV360" s="23">
        <f t="shared" ref="AV360:AV389" si="153">T360*AI360</f>
        <v>2.176249328318109</v>
      </c>
      <c r="AW360" s="23"/>
      <c r="AX360" s="23"/>
      <c r="AY360" s="23"/>
      <c r="AZ360" s="23"/>
      <c r="BA360" s="23"/>
      <c r="BB360" s="23"/>
      <c r="BC360" s="23">
        <f t="shared" ref="BC360:BC376" si="154">AA360*AI360</f>
        <v>84.363245566899522</v>
      </c>
      <c r="BD360" s="23"/>
      <c r="BE360" s="23"/>
      <c r="BF360" s="23"/>
      <c r="BG360" s="23"/>
      <c r="BH360" s="23">
        <f t="shared" ref="BH360:BH389" si="155">AF360*AI360</f>
        <v>100</v>
      </c>
      <c r="BI360" s="23">
        <f t="shared" ref="BI360:BI389" si="156">AG360*AI360</f>
        <v>86.539494895217629</v>
      </c>
      <c r="BJ360" s="23"/>
    </row>
    <row r="361" spans="1:62" x14ac:dyDescent="0.2">
      <c r="A361" s="3" t="s">
        <v>143</v>
      </c>
      <c r="B361" s="3">
        <v>88.2</v>
      </c>
      <c r="C361" s="3" t="s">
        <v>30</v>
      </c>
      <c r="D361" s="3" t="s">
        <v>49</v>
      </c>
      <c r="G361" s="3" t="s">
        <v>159</v>
      </c>
      <c r="H361" s="3" t="s">
        <v>175</v>
      </c>
      <c r="I361" s="3">
        <v>5.37</v>
      </c>
      <c r="J361" s="3">
        <v>9.15</v>
      </c>
      <c r="T361" s="3">
        <v>1.68</v>
      </c>
      <c r="AA361" s="3">
        <v>55.48</v>
      </c>
      <c r="AE361" s="3">
        <v>0</v>
      </c>
      <c r="AF361" s="7">
        <f t="shared" si="149"/>
        <v>71.679999999999993</v>
      </c>
      <c r="AG361" s="7">
        <f t="shared" si="142"/>
        <v>57.16</v>
      </c>
      <c r="AH361" s="7"/>
      <c r="AI361" s="7">
        <f t="shared" si="150"/>
        <v>1.3950892857142858</v>
      </c>
      <c r="AJ361" s="7"/>
      <c r="AK361" s="23">
        <f t="shared" si="151"/>
        <v>7.4916294642857153</v>
      </c>
      <c r="AL361" s="23">
        <f t="shared" si="152"/>
        <v>12.765066964285715</v>
      </c>
      <c r="AM361" s="23"/>
      <c r="AN361" s="23"/>
      <c r="AO361" s="23"/>
      <c r="AP361" s="23"/>
      <c r="AQ361" s="23"/>
      <c r="AR361" s="23"/>
      <c r="AS361" s="23"/>
      <c r="AT361" s="23"/>
      <c r="AU361" s="23"/>
      <c r="AV361" s="23">
        <f t="shared" si="153"/>
        <v>2.34375</v>
      </c>
      <c r="AW361" s="23"/>
      <c r="AX361" s="23"/>
      <c r="AY361" s="23"/>
      <c r="AZ361" s="23"/>
      <c r="BA361" s="23"/>
      <c r="BB361" s="23"/>
      <c r="BC361" s="23">
        <f t="shared" si="154"/>
        <v>77.399553571428569</v>
      </c>
      <c r="BD361" s="23"/>
      <c r="BE361" s="23"/>
      <c r="BF361" s="23"/>
      <c r="BG361" s="23"/>
      <c r="BH361" s="23">
        <f t="shared" si="155"/>
        <v>100</v>
      </c>
      <c r="BI361" s="23">
        <f t="shared" si="156"/>
        <v>79.743303571428569</v>
      </c>
      <c r="BJ361" s="23"/>
    </row>
    <row r="362" spans="1:62" x14ac:dyDescent="0.2">
      <c r="AF362" s="7"/>
      <c r="AG362" s="7"/>
      <c r="AH362" s="7"/>
      <c r="AI362" s="7"/>
      <c r="AJ362" s="7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</row>
    <row r="363" spans="1:62" x14ac:dyDescent="0.2">
      <c r="AF363" s="7"/>
      <c r="AG363" s="7"/>
      <c r="AH363" s="7"/>
      <c r="AI363" s="7"/>
      <c r="AJ363" s="7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</row>
    <row r="364" spans="1:62" x14ac:dyDescent="0.2">
      <c r="A364" s="3" t="s">
        <v>13</v>
      </c>
      <c r="B364" s="3">
        <v>89.05</v>
      </c>
      <c r="C364" s="3" t="s">
        <v>30</v>
      </c>
      <c r="D364" s="3" t="s">
        <v>49</v>
      </c>
      <c r="G364" s="3" t="s">
        <v>177</v>
      </c>
      <c r="H364" s="3" t="s">
        <v>178</v>
      </c>
      <c r="J364" s="3">
        <v>0.9</v>
      </c>
      <c r="P364" s="4"/>
      <c r="Q364" s="4"/>
      <c r="X364" s="3">
        <v>65.58</v>
      </c>
      <c r="AA364" s="3">
        <v>31.98</v>
      </c>
      <c r="AD364" s="3">
        <v>1.53</v>
      </c>
      <c r="AE364" s="3">
        <v>0</v>
      </c>
      <c r="AF364" s="7">
        <f t="shared" ref="AF364:AF376" si="157">I364+J364+O364+P364+Q364+R364+S364+T364+U364+V364+W364+X364+Y364+Z364+AA364+AB364+AC364+AD364+AE364</f>
        <v>99.990000000000009</v>
      </c>
      <c r="AG364" s="7">
        <f t="shared" ref="AG364:AG376" si="158">R364+S364+T364+Y364+Z364+AA364</f>
        <v>31.98</v>
      </c>
      <c r="AH364" s="7"/>
      <c r="AI364" s="7">
        <f t="shared" si="150"/>
        <v>1.000100010001</v>
      </c>
      <c r="AJ364" s="7"/>
      <c r="AK364" s="23"/>
      <c r="AL364" s="23">
        <f t="shared" si="152"/>
        <v>0.90009000900090008</v>
      </c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>
        <f t="shared" ref="AZ364:AZ376" si="159">X364*AI364</f>
        <v>65.586558655865574</v>
      </c>
      <c r="BA364" s="23"/>
      <c r="BB364" s="23"/>
      <c r="BC364" s="23">
        <f t="shared" si="154"/>
        <v>31.983198319831981</v>
      </c>
      <c r="BD364" s="23"/>
      <c r="BE364" s="23"/>
      <c r="BF364" s="23">
        <f t="shared" ref="BF364:BF376" si="160">AD364*AI364</f>
        <v>1.5301530153015301</v>
      </c>
      <c r="BG364" s="23"/>
      <c r="BH364" s="23">
        <f t="shared" si="155"/>
        <v>100</v>
      </c>
      <c r="BI364" s="23">
        <f t="shared" si="156"/>
        <v>31.983198319831981</v>
      </c>
      <c r="BJ364" s="23"/>
    </row>
    <row r="365" spans="1:62" x14ac:dyDescent="0.2">
      <c r="A365" s="3" t="s">
        <v>13</v>
      </c>
      <c r="B365" s="3">
        <v>89.05</v>
      </c>
      <c r="C365" s="3" t="s">
        <v>30</v>
      </c>
      <c r="D365" s="3" t="s">
        <v>49</v>
      </c>
      <c r="G365" s="3" t="s">
        <v>177</v>
      </c>
      <c r="H365" s="3" t="s">
        <v>178</v>
      </c>
      <c r="J365" s="3">
        <v>1.1100000000000001</v>
      </c>
      <c r="P365" s="4"/>
      <c r="Q365" s="4"/>
      <c r="X365" s="3">
        <v>62.95</v>
      </c>
      <c r="AA365" s="3">
        <v>32.200000000000003</v>
      </c>
      <c r="AD365" s="3">
        <v>1.07</v>
      </c>
      <c r="AE365" s="3">
        <v>2.67</v>
      </c>
      <c r="AF365" s="7">
        <f t="shared" si="157"/>
        <v>100</v>
      </c>
      <c r="AG365" s="7">
        <f t="shared" si="158"/>
        <v>32.200000000000003</v>
      </c>
      <c r="AH365" s="7"/>
      <c r="AI365" s="7">
        <f t="shared" si="150"/>
        <v>1</v>
      </c>
      <c r="AJ365" s="7"/>
      <c r="AK365" s="23"/>
      <c r="AL365" s="23">
        <f t="shared" si="152"/>
        <v>1.1100000000000001</v>
      </c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>
        <f t="shared" si="159"/>
        <v>62.95</v>
      </c>
      <c r="BA365" s="23"/>
      <c r="BB365" s="23"/>
      <c r="BC365" s="23">
        <f t="shared" si="154"/>
        <v>32.200000000000003</v>
      </c>
      <c r="BD365" s="23"/>
      <c r="BE365" s="23"/>
      <c r="BF365" s="23">
        <f t="shared" si="160"/>
        <v>1.07</v>
      </c>
      <c r="BG365" s="23">
        <f t="shared" ref="BG365:BG372" si="161">AE365*AI365</f>
        <v>2.67</v>
      </c>
      <c r="BH365" s="23">
        <f t="shared" si="155"/>
        <v>100</v>
      </c>
      <c r="BI365" s="23">
        <f t="shared" si="156"/>
        <v>32.200000000000003</v>
      </c>
      <c r="BJ365" s="23"/>
    </row>
    <row r="366" spans="1:62" x14ac:dyDescent="0.2">
      <c r="A366" s="3" t="s">
        <v>13</v>
      </c>
      <c r="B366" s="3">
        <v>89.05</v>
      </c>
      <c r="C366" s="3" t="s">
        <v>30</v>
      </c>
      <c r="D366" s="3" t="s">
        <v>49</v>
      </c>
      <c r="G366" s="3" t="s">
        <v>177</v>
      </c>
      <c r="H366" s="3" t="s">
        <v>178</v>
      </c>
      <c r="J366" s="3">
        <v>1.1200000000000001</v>
      </c>
      <c r="P366" s="4"/>
      <c r="Q366" s="4"/>
      <c r="X366" s="3">
        <v>64.97</v>
      </c>
      <c r="AA366" s="3">
        <v>31.82</v>
      </c>
      <c r="AD366" s="3">
        <v>2.1</v>
      </c>
      <c r="AE366" s="3">
        <v>0</v>
      </c>
      <c r="AF366" s="7">
        <f t="shared" si="157"/>
        <v>100.00999999999999</v>
      </c>
      <c r="AG366" s="7">
        <f t="shared" si="158"/>
        <v>31.82</v>
      </c>
      <c r="AH366" s="7"/>
      <c r="AI366" s="7">
        <f t="shared" si="150"/>
        <v>0.99990000999900019</v>
      </c>
      <c r="AJ366" s="7"/>
      <c r="AK366" s="23"/>
      <c r="AL366" s="23">
        <f t="shared" si="152"/>
        <v>1.1198880111988803</v>
      </c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>
        <f t="shared" si="159"/>
        <v>64.963503649635044</v>
      </c>
      <c r="BA366" s="23"/>
      <c r="BB366" s="23"/>
      <c r="BC366" s="23">
        <f t="shared" si="154"/>
        <v>31.816818318168185</v>
      </c>
      <c r="BD366" s="23"/>
      <c r="BE366" s="23"/>
      <c r="BF366" s="23">
        <f t="shared" si="160"/>
        <v>2.0997900209979004</v>
      </c>
      <c r="BG366" s="23"/>
      <c r="BH366" s="23">
        <f t="shared" si="155"/>
        <v>100</v>
      </c>
      <c r="BI366" s="23">
        <f t="shared" si="156"/>
        <v>31.816818318168185</v>
      </c>
      <c r="BJ366" s="23"/>
    </row>
    <row r="367" spans="1:62" x14ac:dyDescent="0.2">
      <c r="A367" s="3" t="s">
        <v>13</v>
      </c>
      <c r="B367" s="3">
        <v>89.05</v>
      </c>
      <c r="C367" s="3" t="s">
        <v>30</v>
      </c>
      <c r="D367" s="3" t="s">
        <v>49</v>
      </c>
      <c r="G367" s="3" t="s">
        <v>9</v>
      </c>
      <c r="H367" s="3" t="s">
        <v>170</v>
      </c>
      <c r="I367" s="3">
        <v>24.13</v>
      </c>
      <c r="J367" s="3">
        <v>10.67</v>
      </c>
      <c r="P367" s="4"/>
      <c r="Q367" s="4"/>
      <c r="T367" s="3">
        <v>0.9</v>
      </c>
      <c r="U367" s="3">
        <v>15.56</v>
      </c>
      <c r="AB367" s="3">
        <v>25.1</v>
      </c>
      <c r="AF367" s="7">
        <f t="shared" si="157"/>
        <v>76.36</v>
      </c>
      <c r="AG367" s="7">
        <f t="shared" si="158"/>
        <v>0.9</v>
      </c>
      <c r="AH367" s="7">
        <f t="shared" ref="AH367:AH374" si="162">U367+AB367</f>
        <v>40.660000000000004</v>
      </c>
      <c r="AI367" s="7">
        <f t="shared" si="150"/>
        <v>1.3095861707700367</v>
      </c>
      <c r="AJ367" s="7"/>
      <c r="AK367" s="23">
        <f t="shared" si="151"/>
        <v>31.600314300680985</v>
      </c>
      <c r="AL367" s="23">
        <f t="shared" si="152"/>
        <v>13.973284442116292</v>
      </c>
      <c r="AM367" s="23"/>
      <c r="AN367" s="23"/>
      <c r="AO367" s="23"/>
      <c r="AP367" s="23"/>
      <c r="AQ367" s="23"/>
      <c r="AR367" s="23"/>
      <c r="AS367" s="23"/>
      <c r="AT367" s="23"/>
      <c r="AU367" s="23"/>
      <c r="AV367" s="23">
        <f t="shared" si="153"/>
        <v>1.1786275536930331</v>
      </c>
      <c r="AW367" s="23">
        <f t="shared" ref="AW367:AW374" si="163">U367*AI367</f>
        <v>20.377160817181771</v>
      </c>
      <c r="AX367" s="23"/>
      <c r="AY367" s="23"/>
      <c r="AZ367" s="23">
        <f t="shared" si="159"/>
        <v>0</v>
      </c>
      <c r="BA367" s="23"/>
      <c r="BB367" s="23"/>
      <c r="BC367" s="23"/>
      <c r="BD367" s="23">
        <f t="shared" ref="BD367:BD389" si="164">AB367*AI367</f>
        <v>32.870612886327926</v>
      </c>
      <c r="BE367" s="23"/>
      <c r="BF367" s="23"/>
      <c r="BG367" s="23"/>
      <c r="BH367" s="23">
        <f t="shared" si="155"/>
        <v>100</v>
      </c>
      <c r="BI367" s="23">
        <f t="shared" si="156"/>
        <v>1.1786275536930331</v>
      </c>
      <c r="BJ367" s="23">
        <f t="shared" ref="BJ367:BJ389" si="165">AH367*AI367</f>
        <v>53.247773703509694</v>
      </c>
    </row>
    <row r="368" spans="1:62" x14ac:dyDescent="0.2">
      <c r="A368" s="3" t="s">
        <v>13</v>
      </c>
      <c r="B368" s="3">
        <v>89.05</v>
      </c>
      <c r="C368" s="3" t="s">
        <v>30</v>
      </c>
      <c r="D368" s="3" t="s">
        <v>49</v>
      </c>
      <c r="G368" s="3" t="s">
        <v>177</v>
      </c>
      <c r="H368" s="3" t="s">
        <v>178</v>
      </c>
      <c r="J368" s="3">
        <v>0.94</v>
      </c>
      <c r="P368" s="4"/>
      <c r="Q368" s="4"/>
      <c r="X368" s="3">
        <v>59.7</v>
      </c>
      <c r="AA368" s="3">
        <v>29.1</v>
      </c>
      <c r="AD368" s="3">
        <v>1.55</v>
      </c>
      <c r="AF368" s="7">
        <f t="shared" si="157"/>
        <v>91.29</v>
      </c>
      <c r="AG368" s="7">
        <f t="shared" si="158"/>
        <v>29.1</v>
      </c>
      <c r="AH368" s="7"/>
      <c r="AI368" s="7">
        <f t="shared" si="150"/>
        <v>1.0954102311315588</v>
      </c>
      <c r="AJ368" s="7"/>
      <c r="AK368" s="23"/>
      <c r="AL368" s="23">
        <f t="shared" si="152"/>
        <v>1.0296856172636653</v>
      </c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>
        <f t="shared" si="159"/>
        <v>65.395990798554067</v>
      </c>
      <c r="BA368" s="23"/>
      <c r="BB368" s="23"/>
      <c r="BC368" s="23">
        <f t="shared" si="154"/>
        <v>31.876437725928362</v>
      </c>
      <c r="BD368" s="23"/>
      <c r="BE368" s="23"/>
      <c r="BF368" s="23">
        <f t="shared" si="160"/>
        <v>1.6978858582539162</v>
      </c>
      <c r="BG368" s="23"/>
      <c r="BH368" s="23">
        <f t="shared" si="155"/>
        <v>100.00000000000001</v>
      </c>
      <c r="BI368" s="23">
        <f t="shared" si="156"/>
        <v>31.876437725928362</v>
      </c>
      <c r="BJ368" s="23"/>
    </row>
    <row r="369" spans="1:62" x14ac:dyDescent="0.2">
      <c r="A369" s="3" t="s">
        <v>13</v>
      </c>
      <c r="B369" s="3">
        <v>89.05</v>
      </c>
      <c r="C369" s="3" t="s">
        <v>30</v>
      </c>
      <c r="D369" s="3" t="s">
        <v>49</v>
      </c>
      <c r="G369" s="3" t="s">
        <v>9</v>
      </c>
      <c r="H369" s="3" t="s">
        <v>170</v>
      </c>
      <c r="J369" s="3">
        <v>2.16</v>
      </c>
      <c r="P369" s="4"/>
      <c r="Q369" s="4"/>
      <c r="T369" s="3">
        <v>1.95</v>
      </c>
      <c r="U369" s="3">
        <v>28.32</v>
      </c>
      <c r="X369" s="3">
        <v>0.39</v>
      </c>
      <c r="AA369" s="3">
        <v>0.85</v>
      </c>
      <c r="AB369" s="3">
        <v>47.42</v>
      </c>
      <c r="AF369" s="7">
        <f t="shared" si="157"/>
        <v>81.09</v>
      </c>
      <c r="AG369" s="7">
        <f t="shared" si="158"/>
        <v>2.8</v>
      </c>
      <c r="AH369" s="7">
        <f t="shared" si="162"/>
        <v>75.740000000000009</v>
      </c>
      <c r="AI369" s="7">
        <f t="shared" si="150"/>
        <v>1.2331976815883585</v>
      </c>
      <c r="AJ369" s="7"/>
      <c r="AK369" s="23"/>
      <c r="AL369" s="23">
        <f t="shared" si="152"/>
        <v>2.6637069922308547</v>
      </c>
      <c r="AM369" s="23"/>
      <c r="AN369" s="23"/>
      <c r="AO369" s="23"/>
      <c r="AP369" s="23"/>
      <c r="AQ369" s="23"/>
      <c r="AR369" s="23"/>
      <c r="AS369" s="23"/>
      <c r="AT369" s="23"/>
      <c r="AU369" s="23"/>
      <c r="AV369" s="23">
        <f t="shared" si="153"/>
        <v>2.4047354790972992</v>
      </c>
      <c r="AW369" s="23">
        <f t="shared" si="163"/>
        <v>34.924158342582317</v>
      </c>
      <c r="AX369" s="23"/>
      <c r="AY369" s="23"/>
      <c r="AZ369" s="23">
        <f t="shared" si="159"/>
        <v>0.48094709581945982</v>
      </c>
      <c r="BA369" s="23"/>
      <c r="BB369" s="23"/>
      <c r="BC369" s="23">
        <f t="shared" si="154"/>
        <v>1.0482180293501047</v>
      </c>
      <c r="BD369" s="23">
        <f t="shared" si="164"/>
        <v>58.478234060919966</v>
      </c>
      <c r="BE369" s="23"/>
      <c r="BF369" s="23"/>
      <c r="BG369" s="23"/>
      <c r="BH369" s="23">
        <f t="shared" si="155"/>
        <v>100</v>
      </c>
      <c r="BI369" s="23">
        <f t="shared" si="156"/>
        <v>3.4529535084474037</v>
      </c>
      <c r="BJ369" s="23">
        <f t="shared" si="165"/>
        <v>93.40239240350229</v>
      </c>
    </row>
    <row r="370" spans="1:62" x14ac:dyDescent="0.2">
      <c r="A370" s="3" t="s">
        <v>13</v>
      </c>
      <c r="B370" s="3">
        <v>89.05</v>
      </c>
      <c r="C370" s="3" t="s">
        <v>30</v>
      </c>
      <c r="D370" s="3" t="s">
        <v>49</v>
      </c>
      <c r="G370" s="3" t="s">
        <v>9</v>
      </c>
      <c r="H370" s="3" t="s">
        <v>170</v>
      </c>
      <c r="J370" s="3">
        <v>2.57</v>
      </c>
      <c r="P370" s="4"/>
      <c r="Q370" s="4"/>
      <c r="T370" s="3">
        <v>1.98</v>
      </c>
      <c r="U370" s="3">
        <v>28.71</v>
      </c>
      <c r="AB370" s="3">
        <v>47.43</v>
      </c>
      <c r="AF370" s="7">
        <f t="shared" si="157"/>
        <v>80.69</v>
      </c>
      <c r="AG370" s="7">
        <f t="shared" si="158"/>
        <v>1.98</v>
      </c>
      <c r="AH370" s="7">
        <f t="shared" si="162"/>
        <v>76.14</v>
      </c>
      <c r="AI370" s="7">
        <f t="shared" si="150"/>
        <v>1.2393109431156277</v>
      </c>
      <c r="AJ370" s="7"/>
      <c r="AK370" s="23"/>
      <c r="AL370" s="23">
        <f t="shared" si="152"/>
        <v>3.1850291238071629</v>
      </c>
      <c r="AM370" s="23"/>
      <c r="AN370" s="23"/>
      <c r="AO370" s="23"/>
      <c r="AP370" s="23"/>
      <c r="AQ370" s="23"/>
      <c r="AR370" s="23"/>
      <c r="AS370" s="23"/>
      <c r="AT370" s="23"/>
      <c r="AU370" s="23"/>
      <c r="AV370" s="23">
        <f t="shared" si="153"/>
        <v>2.453835667368943</v>
      </c>
      <c r="AW370" s="23">
        <f t="shared" si="163"/>
        <v>35.580617176849671</v>
      </c>
      <c r="AX370" s="23"/>
      <c r="AY370" s="23"/>
      <c r="AZ370" s="23">
        <f t="shared" si="159"/>
        <v>0</v>
      </c>
      <c r="BA370" s="23"/>
      <c r="BB370" s="23"/>
      <c r="BC370" s="23">
        <f t="shared" si="154"/>
        <v>0</v>
      </c>
      <c r="BD370" s="23">
        <f t="shared" si="164"/>
        <v>58.780518031974225</v>
      </c>
      <c r="BE370" s="23"/>
      <c r="BF370" s="23"/>
      <c r="BG370" s="23"/>
      <c r="BH370" s="23">
        <f t="shared" si="155"/>
        <v>100</v>
      </c>
      <c r="BI370" s="23">
        <f t="shared" si="156"/>
        <v>2.453835667368943</v>
      </c>
      <c r="BJ370" s="23">
        <f t="shared" si="165"/>
        <v>94.361135208823896</v>
      </c>
    </row>
    <row r="371" spans="1:62" x14ac:dyDescent="0.2">
      <c r="A371" s="3" t="s">
        <v>13</v>
      </c>
      <c r="B371" s="3">
        <v>89.05</v>
      </c>
      <c r="C371" s="3" t="s">
        <v>30</v>
      </c>
      <c r="D371" s="3" t="s">
        <v>49</v>
      </c>
      <c r="G371" s="3" t="s">
        <v>190</v>
      </c>
      <c r="H371" s="3" t="s">
        <v>191</v>
      </c>
      <c r="J371" s="3">
        <v>1.17</v>
      </c>
      <c r="P371" s="4"/>
      <c r="Q371" s="4"/>
      <c r="T371" s="3">
        <v>38.82</v>
      </c>
      <c r="X371" s="3">
        <v>41.68</v>
      </c>
      <c r="AA371" s="3">
        <v>3.08</v>
      </c>
      <c r="AD371" s="3">
        <v>3.46</v>
      </c>
      <c r="AF371" s="7">
        <f t="shared" si="157"/>
        <v>88.21</v>
      </c>
      <c r="AG371" s="7">
        <f t="shared" si="158"/>
        <v>41.9</v>
      </c>
      <c r="AH371" s="7"/>
      <c r="AI371" s="7">
        <f t="shared" si="150"/>
        <v>1.1336583153837434</v>
      </c>
      <c r="AJ371" s="7"/>
      <c r="AK371" s="23"/>
      <c r="AL371" s="23">
        <f t="shared" si="152"/>
        <v>1.3263802289989797</v>
      </c>
      <c r="AM371" s="23"/>
      <c r="AN371" s="23"/>
      <c r="AO371" s="23"/>
      <c r="AP371" s="23"/>
      <c r="AQ371" s="23"/>
      <c r="AR371" s="23"/>
      <c r="AS371" s="23"/>
      <c r="AT371" s="23"/>
      <c r="AU371" s="23"/>
      <c r="AV371" s="23">
        <f t="shared" si="153"/>
        <v>44.008615803196918</v>
      </c>
      <c r="AW371" s="23"/>
      <c r="AX371" s="23"/>
      <c r="AY371" s="23"/>
      <c r="AZ371" s="23">
        <f t="shared" si="159"/>
        <v>47.250878585194421</v>
      </c>
      <c r="BA371" s="23"/>
      <c r="BB371" s="23"/>
      <c r="BC371" s="23">
        <f t="shared" si="154"/>
        <v>3.4916676113819296</v>
      </c>
      <c r="BD371" s="23"/>
      <c r="BE371" s="23"/>
      <c r="BF371" s="23">
        <f t="shared" si="160"/>
        <v>3.922457771227752</v>
      </c>
      <c r="BG371" s="23"/>
      <c r="BH371" s="23">
        <f t="shared" si="155"/>
        <v>100</v>
      </c>
      <c r="BI371" s="23">
        <f t="shared" si="156"/>
        <v>47.500283414578846</v>
      </c>
      <c r="BJ371" s="23"/>
    </row>
    <row r="372" spans="1:62" x14ac:dyDescent="0.2">
      <c r="A372" s="3" t="s">
        <v>13</v>
      </c>
      <c r="B372" s="3">
        <v>89.05</v>
      </c>
      <c r="C372" s="3" t="s">
        <v>30</v>
      </c>
      <c r="D372" s="3" t="s">
        <v>49</v>
      </c>
      <c r="G372" s="3" t="s">
        <v>177</v>
      </c>
      <c r="H372" s="3" t="s">
        <v>194</v>
      </c>
      <c r="J372" s="3">
        <v>0.72</v>
      </c>
      <c r="P372" s="4"/>
      <c r="Q372" s="4"/>
      <c r="X372" s="3">
        <v>57.93</v>
      </c>
      <c r="AA372" s="3">
        <v>30.19</v>
      </c>
      <c r="AE372" s="3">
        <v>2.72</v>
      </c>
      <c r="AF372" s="7">
        <f t="shared" si="157"/>
        <v>91.56</v>
      </c>
      <c r="AG372" s="7">
        <f t="shared" si="158"/>
        <v>30.19</v>
      </c>
      <c r="AH372" s="7"/>
      <c r="AI372" s="7">
        <f t="shared" si="150"/>
        <v>1.09217999126256</v>
      </c>
      <c r="AJ372" s="7"/>
      <c r="AK372" s="23"/>
      <c r="AL372" s="23">
        <f t="shared" si="152"/>
        <v>0.78636959370904325</v>
      </c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>
        <f t="shared" si="159"/>
        <v>63.269986893840105</v>
      </c>
      <c r="BA372" s="23"/>
      <c r="BB372" s="23"/>
      <c r="BC372" s="23">
        <f t="shared" si="154"/>
        <v>32.972913936216692</v>
      </c>
      <c r="BD372" s="23"/>
      <c r="BE372" s="23"/>
      <c r="BF372" s="23"/>
      <c r="BG372" s="23">
        <f t="shared" si="161"/>
        <v>2.9707295762341634</v>
      </c>
      <c r="BH372" s="23">
        <f t="shared" si="155"/>
        <v>100</v>
      </c>
      <c r="BI372" s="23">
        <f t="shared" si="156"/>
        <v>32.972913936216692</v>
      </c>
      <c r="BJ372" s="23"/>
    </row>
    <row r="373" spans="1:62" x14ac:dyDescent="0.2">
      <c r="A373" s="3" t="s">
        <v>13</v>
      </c>
      <c r="B373" s="3">
        <v>89.05</v>
      </c>
      <c r="C373" s="3" t="s">
        <v>30</v>
      </c>
      <c r="D373" s="3" t="s">
        <v>49</v>
      </c>
      <c r="G373" s="3" t="s">
        <v>9</v>
      </c>
      <c r="H373" s="3" t="s">
        <v>170</v>
      </c>
      <c r="J373" s="3">
        <v>3.84</v>
      </c>
      <c r="P373" s="4"/>
      <c r="Q373" s="4"/>
      <c r="U373" s="3">
        <v>23.05</v>
      </c>
      <c r="X373" s="3">
        <v>3.94</v>
      </c>
      <c r="AA373" s="3">
        <v>2.11</v>
      </c>
      <c r="AB373" s="3">
        <v>36.51</v>
      </c>
      <c r="AF373" s="7">
        <f t="shared" si="157"/>
        <v>69.45</v>
      </c>
      <c r="AG373" s="7">
        <f t="shared" si="158"/>
        <v>2.11</v>
      </c>
      <c r="AH373" s="7">
        <f t="shared" si="162"/>
        <v>59.56</v>
      </c>
      <c r="AI373" s="7">
        <f t="shared" si="150"/>
        <v>1.4398848092152627</v>
      </c>
      <c r="AJ373" s="7"/>
      <c r="AK373" s="23"/>
      <c r="AL373" s="23">
        <f t="shared" si="152"/>
        <v>5.5291576673866087</v>
      </c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>
        <f t="shared" si="163"/>
        <v>33.189344852411807</v>
      </c>
      <c r="AX373" s="23"/>
      <c r="AY373" s="23"/>
      <c r="AZ373" s="23">
        <f t="shared" si="159"/>
        <v>5.6731461483081347</v>
      </c>
      <c r="BA373" s="23"/>
      <c r="BB373" s="23"/>
      <c r="BC373" s="23">
        <f t="shared" si="154"/>
        <v>3.0381569474442043</v>
      </c>
      <c r="BD373" s="23">
        <f t="shared" si="164"/>
        <v>52.570194384449238</v>
      </c>
      <c r="BE373" s="23"/>
      <c r="BF373" s="23"/>
      <c r="BG373" s="23"/>
      <c r="BH373" s="23">
        <f t="shared" si="155"/>
        <v>100</v>
      </c>
      <c r="BI373" s="23">
        <f t="shared" si="156"/>
        <v>3.0381569474442043</v>
      </c>
      <c r="BJ373" s="23">
        <f t="shared" si="165"/>
        <v>85.759539236861059</v>
      </c>
    </row>
    <row r="374" spans="1:62" x14ac:dyDescent="0.2">
      <c r="A374" s="3" t="s">
        <v>13</v>
      </c>
      <c r="B374" s="3">
        <v>89.05</v>
      </c>
      <c r="C374" s="3" t="s">
        <v>30</v>
      </c>
      <c r="D374" s="3" t="s">
        <v>49</v>
      </c>
      <c r="G374" s="3" t="s">
        <v>177</v>
      </c>
      <c r="H374" s="3" t="s">
        <v>178</v>
      </c>
      <c r="J374" s="3">
        <v>5.05</v>
      </c>
      <c r="P374" s="4"/>
      <c r="Q374" s="4"/>
      <c r="U374" s="3">
        <v>2.16</v>
      </c>
      <c r="X374" s="3">
        <v>49.62</v>
      </c>
      <c r="AA374" s="3">
        <v>29.78</v>
      </c>
      <c r="AB374" s="3">
        <v>3.17</v>
      </c>
      <c r="AF374" s="7">
        <f t="shared" si="157"/>
        <v>89.78</v>
      </c>
      <c r="AG374" s="7">
        <f t="shared" si="158"/>
        <v>29.78</v>
      </c>
      <c r="AH374" s="7">
        <f t="shared" si="162"/>
        <v>5.33</v>
      </c>
      <c r="AI374" s="7">
        <f t="shared" si="150"/>
        <v>1.1138338159946535</v>
      </c>
      <c r="AJ374" s="7"/>
      <c r="AK374" s="23"/>
      <c r="AL374" s="23">
        <f t="shared" si="152"/>
        <v>5.6248607707730001</v>
      </c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>
        <f t="shared" si="163"/>
        <v>2.4058810425484518</v>
      </c>
      <c r="AX374" s="23"/>
      <c r="AY374" s="23"/>
      <c r="AZ374" s="23">
        <f t="shared" si="159"/>
        <v>55.2684339496547</v>
      </c>
      <c r="BA374" s="23"/>
      <c r="BB374" s="23"/>
      <c r="BC374" s="23">
        <f t="shared" si="154"/>
        <v>33.169971040320782</v>
      </c>
      <c r="BD374" s="23">
        <f t="shared" si="164"/>
        <v>3.5308531967030516</v>
      </c>
      <c r="BE374" s="23"/>
      <c r="BF374" s="23"/>
      <c r="BG374" s="23"/>
      <c r="BH374" s="23">
        <f t="shared" si="155"/>
        <v>99.999999999999986</v>
      </c>
      <c r="BI374" s="23">
        <f t="shared" si="156"/>
        <v>33.169971040320782</v>
      </c>
      <c r="BJ374" s="23">
        <f t="shared" si="165"/>
        <v>5.9367342392515035</v>
      </c>
    </row>
    <row r="375" spans="1:62" x14ac:dyDescent="0.2">
      <c r="A375" s="3" t="s">
        <v>13</v>
      </c>
      <c r="B375" s="3">
        <v>89.05</v>
      </c>
      <c r="C375" s="3" t="s">
        <v>30</v>
      </c>
      <c r="D375" s="3" t="s">
        <v>49</v>
      </c>
      <c r="G375" s="3" t="s">
        <v>177</v>
      </c>
      <c r="H375" s="3" t="s">
        <v>194</v>
      </c>
      <c r="J375" s="3">
        <v>2.68</v>
      </c>
      <c r="P375" s="4"/>
      <c r="Q375" s="4"/>
      <c r="X375" s="3">
        <v>57.32</v>
      </c>
      <c r="AA375" s="3">
        <v>30.66</v>
      </c>
      <c r="AD375" s="3">
        <v>1.55</v>
      </c>
      <c r="AF375" s="7">
        <f t="shared" si="157"/>
        <v>92.21</v>
      </c>
      <c r="AG375" s="7">
        <f t="shared" si="158"/>
        <v>30.66</v>
      </c>
      <c r="AH375" s="7"/>
      <c r="AI375" s="7">
        <f t="shared" si="150"/>
        <v>1.0844810758052272</v>
      </c>
      <c r="AJ375" s="7"/>
      <c r="AK375" s="23"/>
      <c r="AL375" s="23">
        <f t="shared" si="152"/>
        <v>2.9064092831580091</v>
      </c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>
        <f t="shared" si="159"/>
        <v>62.162455265155629</v>
      </c>
      <c r="BA375" s="23"/>
      <c r="BB375" s="23"/>
      <c r="BC375" s="23">
        <f t="shared" si="154"/>
        <v>33.250189784188265</v>
      </c>
      <c r="BD375" s="23"/>
      <c r="BE375" s="23"/>
      <c r="BF375" s="23">
        <f t="shared" si="160"/>
        <v>1.6809456674981023</v>
      </c>
      <c r="BG375" s="23"/>
      <c r="BH375" s="23">
        <f t="shared" si="155"/>
        <v>100</v>
      </c>
      <c r="BI375" s="23">
        <f t="shared" si="156"/>
        <v>33.250189784188265</v>
      </c>
      <c r="BJ375" s="23"/>
    </row>
    <row r="376" spans="1:62" x14ac:dyDescent="0.2">
      <c r="A376" s="3" t="s">
        <v>13</v>
      </c>
      <c r="B376" s="3">
        <v>89.05</v>
      </c>
      <c r="C376" s="3" t="s">
        <v>30</v>
      </c>
      <c r="D376" s="3" t="s">
        <v>49</v>
      </c>
      <c r="G376" s="3" t="s">
        <v>177</v>
      </c>
      <c r="H376" s="3" t="s">
        <v>194</v>
      </c>
      <c r="J376" s="3">
        <v>0.74</v>
      </c>
      <c r="P376" s="4"/>
      <c r="Q376" s="4"/>
      <c r="X376" s="3">
        <v>60.05</v>
      </c>
      <c r="AA376" s="3">
        <v>29.4</v>
      </c>
      <c r="AD376" s="3">
        <v>1.56</v>
      </c>
      <c r="AF376" s="7">
        <f t="shared" si="157"/>
        <v>91.75</v>
      </c>
      <c r="AG376" s="7">
        <f t="shared" si="158"/>
        <v>29.4</v>
      </c>
      <c r="AH376" s="7"/>
      <c r="AI376" s="7">
        <f t="shared" si="150"/>
        <v>1.0899182561307903</v>
      </c>
      <c r="AJ376" s="7"/>
      <c r="AK376" s="23">
        <f t="shared" si="151"/>
        <v>0</v>
      </c>
      <c r="AL376" s="23">
        <f t="shared" si="152"/>
        <v>0.80653950953678477</v>
      </c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>
        <f t="shared" si="159"/>
        <v>65.449591280653948</v>
      </c>
      <c r="BA376" s="23"/>
      <c r="BB376" s="23"/>
      <c r="BC376" s="23">
        <f t="shared" si="154"/>
        <v>32.043596730245234</v>
      </c>
      <c r="BD376" s="23"/>
      <c r="BE376" s="23"/>
      <c r="BF376" s="23">
        <f t="shared" si="160"/>
        <v>1.7002724795640329</v>
      </c>
      <c r="BG376" s="23"/>
      <c r="BH376" s="23">
        <f t="shared" si="155"/>
        <v>100.00000000000001</v>
      </c>
      <c r="BI376" s="23">
        <f t="shared" si="156"/>
        <v>32.043596730245234</v>
      </c>
      <c r="BJ376" s="23"/>
    </row>
    <row r="377" spans="1:62" x14ac:dyDescent="0.2">
      <c r="AI377" s="7"/>
      <c r="AJ377" s="7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</row>
    <row r="378" spans="1:62" x14ac:dyDescent="0.2">
      <c r="A378" s="3" t="s">
        <v>38</v>
      </c>
      <c r="B378" s="3">
        <v>221.5</v>
      </c>
      <c r="C378" s="3" t="s">
        <v>144</v>
      </c>
      <c r="D378" s="3" t="s">
        <v>49</v>
      </c>
      <c r="G378" s="3" t="s">
        <v>185</v>
      </c>
      <c r="H378" s="3" t="s">
        <v>186</v>
      </c>
      <c r="I378" s="3">
        <v>0.12</v>
      </c>
      <c r="J378" s="3">
        <v>0.75</v>
      </c>
      <c r="P378" s="3">
        <v>0.73</v>
      </c>
      <c r="T378" s="3">
        <v>62.89</v>
      </c>
      <c r="W378" s="3">
        <v>29.99</v>
      </c>
      <c r="AB378" s="3">
        <v>0.31</v>
      </c>
      <c r="AF378" s="7">
        <f t="shared" ref="AF378:AF402" si="166">I378+J378+O378+P378+Q378+R378+S378+T378+U378+V378+W378+X378+Y378+Z378+AA378+AB378+AC378+AD378+AE378</f>
        <v>94.789999999999992</v>
      </c>
      <c r="AG378" s="7">
        <f t="shared" ref="AG378:AG402" si="167">R378+S378+T378+Y378+Z378+AA378</f>
        <v>62.89</v>
      </c>
      <c r="AH378" s="7">
        <f t="shared" ref="AH378:AH402" si="168">U378+AB378</f>
        <v>0.31</v>
      </c>
      <c r="AI378" s="7">
        <f t="shared" si="150"/>
        <v>1.0549636037556704</v>
      </c>
      <c r="AJ378" s="7"/>
      <c r="AK378" s="23">
        <f t="shared" si="151"/>
        <v>0.12659563245068045</v>
      </c>
      <c r="AL378" s="23">
        <f t="shared" si="152"/>
        <v>0.79122270281675289</v>
      </c>
      <c r="AM378" s="23"/>
      <c r="AN378" s="23"/>
      <c r="AO378" s="23"/>
      <c r="AP378" s="23"/>
      <c r="AQ378" s="23"/>
      <c r="AR378" s="23">
        <f t="shared" ref="AR378:AR389" si="169">P378*AI378</f>
        <v>0.77012343074163936</v>
      </c>
      <c r="AS378" s="23"/>
      <c r="AT378" s="23"/>
      <c r="AU378" s="23"/>
      <c r="AV378" s="23">
        <f t="shared" si="153"/>
        <v>66.346661040194121</v>
      </c>
      <c r="AW378" s="23"/>
      <c r="AX378" s="23"/>
      <c r="AY378" s="23">
        <f t="shared" ref="AY378:AY389" si="170">W378*AI378</f>
        <v>31.638358476632554</v>
      </c>
      <c r="AZ378" s="23"/>
      <c r="BA378" s="23"/>
      <c r="BB378" s="23"/>
      <c r="BC378" s="23"/>
      <c r="BD378" s="23">
        <f t="shared" si="164"/>
        <v>0.32703871716425781</v>
      </c>
      <c r="BE378" s="23"/>
      <c r="BF378" s="23"/>
      <c r="BG378" s="23"/>
      <c r="BH378" s="23">
        <f t="shared" si="155"/>
        <v>99.999999999999986</v>
      </c>
      <c r="BI378" s="23">
        <f t="shared" si="156"/>
        <v>66.346661040194121</v>
      </c>
      <c r="BJ378" s="23">
        <f t="shared" si="165"/>
        <v>0.32703871716425781</v>
      </c>
    </row>
    <row r="379" spans="1:62" x14ac:dyDescent="0.2">
      <c r="A379" s="3" t="s">
        <v>38</v>
      </c>
      <c r="B379" s="3">
        <v>221.5</v>
      </c>
      <c r="C379" s="3" t="s">
        <v>144</v>
      </c>
      <c r="D379" s="3" t="s">
        <v>49</v>
      </c>
      <c r="G379" s="3" t="s">
        <v>185</v>
      </c>
      <c r="H379" s="3" t="s">
        <v>186</v>
      </c>
      <c r="I379" s="3">
        <v>0.08</v>
      </c>
      <c r="J379" s="3">
        <v>0.66</v>
      </c>
      <c r="P379" s="3">
        <v>1.1599999999999999</v>
      </c>
      <c r="T379" s="3">
        <v>63.17</v>
      </c>
      <c r="W379" s="3">
        <v>29.12</v>
      </c>
      <c r="AB379" s="3">
        <v>0.31</v>
      </c>
      <c r="AF379" s="7">
        <f t="shared" si="166"/>
        <v>94.500000000000014</v>
      </c>
      <c r="AG379" s="7">
        <f t="shared" si="167"/>
        <v>63.17</v>
      </c>
      <c r="AH379" s="7">
        <f t="shared" si="168"/>
        <v>0.31</v>
      </c>
      <c r="AI379" s="7">
        <f t="shared" si="150"/>
        <v>1.0582010582010581</v>
      </c>
      <c r="AJ379" s="7"/>
      <c r="AK379" s="23">
        <f t="shared" si="151"/>
        <v>8.4656084656084651E-2</v>
      </c>
      <c r="AL379" s="23">
        <f t="shared" si="152"/>
        <v>0.69841269841269837</v>
      </c>
      <c r="AM379" s="23"/>
      <c r="AN379" s="23"/>
      <c r="AO379" s="23"/>
      <c r="AP379" s="23"/>
      <c r="AQ379" s="23"/>
      <c r="AR379" s="23">
        <f t="shared" si="169"/>
        <v>1.2275132275132274</v>
      </c>
      <c r="AS379" s="23"/>
      <c r="AT379" s="23"/>
      <c r="AU379" s="23"/>
      <c r="AV379" s="23">
        <f t="shared" si="153"/>
        <v>66.846560846560848</v>
      </c>
      <c r="AW379" s="23"/>
      <c r="AX379" s="23"/>
      <c r="AY379" s="23">
        <f t="shared" si="170"/>
        <v>30.814814814814813</v>
      </c>
      <c r="AZ379" s="23"/>
      <c r="BA379" s="23"/>
      <c r="BB379" s="23"/>
      <c r="BC379" s="23"/>
      <c r="BD379" s="23">
        <f t="shared" si="164"/>
        <v>0.32804232804232802</v>
      </c>
      <c r="BE379" s="23"/>
      <c r="BF379" s="23"/>
      <c r="BG379" s="23"/>
      <c r="BH379" s="23">
        <f t="shared" si="155"/>
        <v>100.00000000000001</v>
      </c>
      <c r="BI379" s="23">
        <f t="shared" si="156"/>
        <v>66.846560846560848</v>
      </c>
      <c r="BJ379" s="23">
        <f t="shared" si="165"/>
        <v>0.32804232804232802</v>
      </c>
    </row>
    <row r="380" spans="1:62" x14ac:dyDescent="0.2">
      <c r="A380" s="3" t="s">
        <v>38</v>
      </c>
      <c r="B380" s="3">
        <v>221.5</v>
      </c>
      <c r="C380" s="3" t="s">
        <v>144</v>
      </c>
      <c r="D380" s="3" t="s">
        <v>49</v>
      </c>
      <c r="G380" s="3" t="s">
        <v>185</v>
      </c>
      <c r="H380" s="3" t="s">
        <v>186</v>
      </c>
      <c r="I380" s="3">
        <v>1.41</v>
      </c>
      <c r="J380" s="3">
        <v>1.7</v>
      </c>
      <c r="P380" s="3">
        <v>0.98</v>
      </c>
      <c r="R380" s="3">
        <v>0.36</v>
      </c>
      <c r="T380" s="3">
        <v>57.65</v>
      </c>
      <c r="W380" s="3">
        <v>27.34</v>
      </c>
      <c r="AF380" s="7">
        <f t="shared" si="166"/>
        <v>89.44</v>
      </c>
      <c r="AG380" s="7">
        <f t="shared" si="167"/>
        <v>58.01</v>
      </c>
      <c r="AH380" s="7"/>
      <c r="AI380" s="7">
        <f t="shared" si="150"/>
        <v>1.1180679785330949</v>
      </c>
      <c r="AJ380" s="7"/>
      <c r="AK380" s="23">
        <f t="shared" si="151"/>
        <v>1.5764758497316638</v>
      </c>
      <c r="AL380" s="23">
        <f t="shared" si="152"/>
        <v>1.9007155635062614</v>
      </c>
      <c r="AM380" s="23"/>
      <c r="AN380" s="23"/>
      <c r="AO380" s="23"/>
      <c r="AP380" s="23"/>
      <c r="AQ380" s="23"/>
      <c r="AR380" s="23">
        <f t="shared" si="169"/>
        <v>1.0957066189624329</v>
      </c>
      <c r="AS380" s="23"/>
      <c r="AT380" s="23">
        <f t="shared" ref="AT380:AT381" si="171">R380*AI380</f>
        <v>0.40250447227191416</v>
      </c>
      <c r="AU380" s="23"/>
      <c r="AV380" s="23">
        <f t="shared" si="153"/>
        <v>64.456618962432927</v>
      </c>
      <c r="AW380" s="23"/>
      <c r="AX380" s="23"/>
      <c r="AY380" s="23">
        <f t="shared" si="170"/>
        <v>30.567978533094816</v>
      </c>
      <c r="AZ380" s="23"/>
      <c r="BA380" s="23"/>
      <c r="BB380" s="23"/>
      <c r="BC380" s="23"/>
      <c r="BD380" s="23"/>
      <c r="BE380" s="23"/>
      <c r="BF380" s="23"/>
      <c r="BG380" s="23"/>
      <c r="BH380" s="23">
        <f t="shared" si="155"/>
        <v>100</v>
      </c>
      <c r="BI380" s="23">
        <f t="shared" si="156"/>
        <v>64.859123434704827</v>
      </c>
      <c r="BJ380" s="23"/>
    </row>
    <row r="381" spans="1:62" x14ac:dyDescent="0.2">
      <c r="A381" s="3" t="s">
        <v>38</v>
      </c>
      <c r="B381" s="3">
        <v>221.5</v>
      </c>
      <c r="C381" s="3" t="s">
        <v>144</v>
      </c>
      <c r="D381" s="3" t="s">
        <v>49</v>
      </c>
      <c r="G381" s="3" t="s">
        <v>185</v>
      </c>
      <c r="H381" s="3" t="s">
        <v>186</v>
      </c>
      <c r="I381" s="3">
        <v>0.27</v>
      </c>
      <c r="J381" s="3">
        <v>1.02</v>
      </c>
      <c r="P381" s="3">
        <v>1.03</v>
      </c>
      <c r="R381" s="3">
        <v>0.44</v>
      </c>
      <c r="T381" s="3">
        <v>61.25</v>
      </c>
      <c r="W381" s="3">
        <v>28.2</v>
      </c>
      <c r="AF381" s="7">
        <f t="shared" si="166"/>
        <v>92.210000000000008</v>
      </c>
      <c r="AG381" s="7">
        <f t="shared" si="167"/>
        <v>61.69</v>
      </c>
      <c r="AH381" s="7"/>
      <c r="AI381" s="7">
        <f t="shared" si="150"/>
        <v>1.084481075805227</v>
      </c>
      <c r="AJ381" s="7"/>
      <c r="AK381" s="23">
        <f t="shared" si="151"/>
        <v>0.29280989046741129</v>
      </c>
      <c r="AL381" s="23">
        <f t="shared" si="152"/>
        <v>1.1061706973213317</v>
      </c>
      <c r="AM381" s="23"/>
      <c r="AN381" s="23"/>
      <c r="AO381" s="23"/>
      <c r="AP381" s="23"/>
      <c r="AQ381" s="23"/>
      <c r="AR381" s="23">
        <f t="shared" si="169"/>
        <v>1.1170155080793838</v>
      </c>
      <c r="AS381" s="23"/>
      <c r="AT381" s="23">
        <f t="shared" si="171"/>
        <v>0.47717167335429989</v>
      </c>
      <c r="AU381" s="23"/>
      <c r="AV381" s="23">
        <f t="shared" si="153"/>
        <v>66.424465893070149</v>
      </c>
      <c r="AW381" s="23"/>
      <c r="AX381" s="23"/>
      <c r="AY381" s="23">
        <f t="shared" si="170"/>
        <v>30.582366337707402</v>
      </c>
      <c r="AZ381" s="23"/>
      <c r="BA381" s="23"/>
      <c r="BB381" s="23"/>
      <c r="BC381" s="23"/>
      <c r="BD381" s="23"/>
      <c r="BE381" s="23"/>
      <c r="BF381" s="23"/>
      <c r="BG381" s="23"/>
      <c r="BH381" s="23">
        <f t="shared" si="155"/>
        <v>99.999999999999986</v>
      </c>
      <c r="BI381" s="23">
        <f t="shared" si="156"/>
        <v>66.901637566424455</v>
      </c>
      <c r="BJ381" s="23"/>
    </row>
    <row r="382" spans="1:62" x14ac:dyDescent="0.2">
      <c r="A382" s="3" t="s">
        <v>38</v>
      </c>
      <c r="B382" s="3">
        <v>221.5</v>
      </c>
      <c r="C382" s="3" t="s">
        <v>144</v>
      </c>
      <c r="D382" s="3" t="s">
        <v>49</v>
      </c>
      <c r="G382" s="3" t="s">
        <v>185</v>
      </c>
      <c r="H382" s="3" t="s">
        <v>186</v>
      </c>
      <c r="I382" s="3">
        <v>1.1399999999999999</v>
      </c>
      <c r="J382" s="3">
        <v>2.25</v>
      </c>
      <c r="P382" s="3">
        <v>0.69</v>
      </c>
      <c r="T382" s="3">
        <v>51.97</v>
      </c>
      <c r="W382" s="3">
        <v>23.28</v>
      </c>
      <c r="AB382" s="3">
        <v>0.26</v>
      </c>
      <c r="AF382" s="7">
        <f t="shared" si="166"/>
        <v>79.59</v>
      </c>
      <c r="AG382" s="7">
        <f t="shared" si="167"/>
        <v>51.97</v>
      </c>
      <c r="AH382" s="7">
        <f t="shared" si="168"/>
        <v>0.26</v>
      </c>
      <c r="AI382" s="7">
        <f t="shared" si="150"/>
        <v>1.2564392511622062</v>
      </c>
      <c r="AJ382" s="7"/>
      <c r="AK382" s="23">
        <f t="shared" si="151"/>
        <v>1.4323407463249149</v>
      </c>
      <c r="AL382" s="23">
        <f t="shared" si="152"/>
        <v>2.826988315114964</v>
      </c>
      <c r="AM382" s="23"/>
      <c r="AN382" s="23"/>
      <c r="AO382" s="23"/>
      <c r="AP382" s="23"/>
      <c r="AQ382" s="23"/>
      <c r="AR382" s="23">
        <f t="shared" si="169"/>
        <v>0.86694308330192227</v>
      </c>
      <c r="AS382" s="23"/>
      <c r="AT382" s="23"/>
      <c r="AU382" s="23"/>
      <c r="AV382" s="23">
        <f t="shared" si="153"/>
        <v>65.29714788289985</v>
      </c>
      <c r="AW382" s="23"/>
      <c r="AX382" s="23"/>
      <c r="AY382" s="23">
        <f t="shared" si="170"/>
        <v>29.249905767056163</v>
      </c>
      <c r="AZ382" s="23"/>
      <c r="BA382" s="23"/>
      <c r="BB382" s="23"/>
      <c r="BC382" s="23"/>
      <c r="BD382" s="23">
        <f t="shared" si="164"/>
        <v>0.32667420530217361</v>
      </c>
      <c r="BE382" s="23"/>
      <c r="BF382" s="23"/>
      <c r="BG382" s="23"/>
      <c r="BH382" s="23">
        <f t="shared" si="155"/>
        <v>100</v>
      </c>
      <c r="BI382" s="23">
        <f t="shared" si="156"/>
        <v>65.29714788289985</v>
      </c>
      <c r="BJ382" s="23">
        <f t="shared" si="165"/>
        <v>0.32667420530217361</v>
      </c>
    </row>
    <row r="383" spans="1:62" x14ac:dyDescent="0.2">
      <c r="A383" s="3" t="s">
        <v>38</v>
      </c>
      <c r="B383" s="3">
        <v>221.5</v>
      </c>
      <c r="C383" s="3" t="s">
        <v>144</v>
      </c>
      <c r="D383" s="3" t="s">
        <v>49</v>
      </c>
      <c r="G383" s="3" t="s">
        <v>185</v>
      </c>
      <c r="H383" s="3" t="s">
        <v>186</v>
      </c>
      <c r="I383" s="3">
        <v>0.6</v>
      </c>
      <c r="J383" s="3">
        <v>3.53</v>
      </c>
      <c r="P383" s="3">
        <v>0.51</v>
      </c>
      <c r="T383" s="3">
        <v>32.020000000000003</v>
      </c>
      <c r="W383" s="3">
        <v>14.9</v>
      </c>
      <c r="AB383" s="3">
        <v>0.34</v>
      </c>
      <c r="AF383" s="7">
        <f t="shared" si="166"/>
        <v>51.900000000000006</v>
      </c>
      <c r="AG383" s="7">
        <f t="shared" si="167"/>
        <v>32.020000000000003</v>
      </c>
      <c r="AH383" s="7">
        <f t="shared" si="168"/>
        <v>0.34</v>
      </c>
      <c r="AI383" s="7">
        <f t="shared" si="150"/>
        <v>1.9267822736030826</v>
      </c>
      <c r="AJ383" s="7"/>
      <c r="AK383" s="23">
        <f t="shared" si="151"/>
        <v>1.1560693641618496</v>
      </c>
      <c r="AL383" s="23">
        <f t="shared" si="152"/>
        <v>6.8015414258188809</v>
      </c>
      <c r="AM383" s="23"/>
      <c r="AN383" s="23"/>
      <c r="AO383" s="23"/>
      <c r="AP383" s="23"/>
      <c r="AQ383" s="23"/>
      <c r="AR383" s="23">
        <f t="shared" si="169"/>
        <v>0.98265895953757221</v>
      </c>
      <c r="AS383" s="23"/>
      <c r="AT383" s="23"/>
      <c r="AU383" s="23"/>
      <c r="AV383" s="23">
        <f t="shared" si="153"/>
        <v>61.695568400770711</v>
      </c>
      <c r="AW383" s="23"/>
      <c r="AX383" s="23"/>
      <c r="AY383" s="23">
        <f t="shared" si="170"/>
        <v>28.70905587668593</v>
      </c>
      <c r="AZ383" s="23"/>
      <c r="BA383" s="23"/>
      <c r="BB383" s="23"/>
      <c r="BC383" s="23"/>
      <c r="BD383" s="23">
        <f t="shared" si="164"/>
        <v>0.65510597302504814</v>
      </c>
      <c r="BE383" s="23"/>
      <c r="BF383" s="23"/>
      <c r="BG383" s="23"/>
      <c r="BH383" s="23">
        <f t="shared" si="155"/>
        <v>100</v>
      </c>
      <c r="BI383" s="23">
        <f t="shared" si="156"/>
        <v>61.695568400770711</v>
      </c>
      <c r="BJ383" s="23">
        <f t="shared" si="165"/>
        <v>0.65510597302504814</v>
      </c>
    </row>
    <row r="384" spans="1:62" x14ac:dyDescent="0.2">
      <c r="A384" s="3" t="s">
        <v>38</v>
      </c>
      <c r="B384" s="3">
        <v>221.5</v>
      </c>
      <c r="C384" s="3" t="s">
        <v>144</v>
      </c>
      <c r="D384" s="3" t="s">
        <v>49</v>
      </c>
      <c r="G384" s="3" t="s">
        <v>155</v>
      </c>
      <c r="H384" s="3" t="s">
        <v>179</v>
      </c>
      <c r="I384" s="3">
        <v>13.09</v>
      </c>
      <c r="J384" s="3">
        <v>1.65</v>
      </c>
      <c r="P384" s="3">
        <v>36.770000000000003</v>
      </c>
      <c r="S384" s="3">
        <v>31.4</v>
      </c>
      <c r="Z384" s="3">
        <v>1.4</v>
      </c>
      <c r="AF384" s="7">
        <f t="shared" si="166"/>
        <v>84.31</v>
      </c>
      <c r="AG384" s="7">
        <f t="shared" si="167"/>
        <v>32.799999999999997</v>
      </c>
      <c r="AH384" s="7"/>
      <c r="AI384" s="7">
        <f t="shared" si="150"/>
        <v>1.1860989206499821</v>
      </c>
      <c r="AJ384" s="7"/>
      <c r="AK384" s="23">
        <f t="shared" si="151"/>
        <v>15.526034871308266</v>
      </c>
      <c r="AL384" s="23">
        <f t="shared" si="152"/>
        <v>1.9570632190724704</v>
      </c>
      <c r="AM384" s="23"/>
      <c r="AN384" s="23"/>
      <c r="AO384" s="23"/>
      <c r="AP384" s="23"/>
      <c r="AQ384" s="23"/>
      <c r="AR384" s="23">
        <f t="shared" si="169"/>
        <v>43.612857312299845</v>
      </c>
      <c r="AS384" s="23"/>
      <c r="AT384" s="23"/>
      <c r="AU384" s="23">
        <f t="shared" ref="AU384" si="172">S384*AI384</f>
        <v>37.243506108409434</v>
      </c>
      <c r="AV384" s="23">
        <f t="shared" si="153"/>
        <v>0</v>
      </c>
      <c r="AW384" s="23"/>
      <c r="AX384" s="23"/>
      <c r="AY384" s="23">
        <f t="shared" si="170"/>
        <v>0</v>
      </c>
      <c r="AZ384" s="23"/>
      <c r="BA384" s="23"/>
      <c r="BB384" s="23">
        <f t="shared" ref="BB384" si="173">Z384*AI384</f>
        <v>1.6605384889099748</v>
      </c>
      <c r="BC384" s="23"/>
      <c r="BD384" s="23"/>
      <c r="BE384" s="23"/>
      <c r="BF384" s="23"/>
      <c r="BG384" s="23"/>
      <c r="BH384" s="23">
        <f t="shared" si="155"/>
        <v>100</v>
      </c>
      <c r="BI384" s="23">
        <f t="shared" si="156"/>
        <v>38.904044597319412</v>
      </c>
      <c r="BJ384" s="23"/>
    </row>
    <row r="385" spans="1:62" x14ac:dyDescent="0.2">
      <c r="A385" s="3" t="s">
        <v>38</v>
      </c>
      <c r="B385" s="3">
        <v>221.5</v>
      </c>
      <c r="C385" s="3" t="s">
        <v>144</v>
      </c>
      <c r="D385" s="3" t="s">
        <v>49</v>
      </c>
      <c r="G385" s="3" t="s">
        <v>185</v>
      </c>
      <c r="H385" s="3" t="s">
        <v>186</v>
      </c>
      <c r="I385" s="3">
        <v>0.09</v>
      </c>
      <c r="J385" s="3">
        <v>0.94</v>
      </c>
      <c r="P385" s="3">
        <v>0.99</v>
      </c>
      <c r="T385" s="3">
        <v>62.41</v>
      </c>
      <c r="V385" s="3">
        <v>0.17</v>
      </c>
      <c r="W385" s="3">
        <v>28.32</v>
      </c>
      <c r="AB385" s="3">
        <v>0.3</v>
      </c>
      <c r="AF385" s="7">
        <f t="shared" si="166"/>
        <v>93.219999999999985</v>
      </c>
      <c r="AG385" s="7">
        <f t="shared" si="167"/>
        <v>62.41</v>
      </c>
      <c r="AH385" s="7">
        <f t="shared" si="168"/>
        <v>0.3</v>
      </c>
      <c r="AI385" s="7">
        <f t="shared" si="150"/>
        <v>1.0727311735679042</v>
      </c>
      <c r="AJ385" s="7"/>
      <c r="AK385" s="23">
        <f t="shared" si="151"/>
        <v>9.6545805621111369E-2</v>
      </c>
      <c r="AL385" s="23">
        <f t="shared" si="152"/>
        <v>1.0083673031538298</v>
      </c>
      <c r="AM385" s="23"/>
      <c r="AN385" s="23"/>
      <c r="AO385" s="23"/>
      <c r="AP385" s="23"/>
      <c r="AQ385" s="23"/>
      <c r="AR385" s="23">
        <f t="shared" si="169"/>
        <v>1.0620038618322252</v>
      </c>
      <c r="AS385" s="23"/>
      <c r="AT385" s="23"/>
      <c r="AU385" s="23"/>
      <c r="AV385" s="23">
        <f t="shared" si="153"/>
        <v>66.9491525423729</v>
      </c>
      <c r="AW385" s="23"/>
      <c r="AX385" s="23">
        <f t="shared" ref="AX385:AX388" si="174">V385*AI385</f>
        <v>0.18236429950654373</v>
      </c>
      <c r="AY385" s="23">
        <f t="shared" si="170"/>
        <v>30.379746835443047</v>
      </c>
      <c r="AZ385" s="23"/>
      <c r="BA385" s="23"/>
      <c r="BB385" s="23"/>
      <c r="BC385" s="23"/>
      <c r="BD385" s="23">
        <f t="shared" si="164"/>
        <v>0.32181935207037121</v>
      </c>
      <c r="BE385" s="23"/>
      <c r="BF385" s="23"/>
      <c r="BG385" s="23"/>
      <c r="BH385" s="23">
        <f t="shared" si="155"/>
        <v>100.00000000000001</v>
      </c>
      <c r="BI385" s="23">
        <f t="shared" si="156"/>
        <v>66.9491525423729</v>
      </c>
      <c r="BJ385" s="23">
        <f t="shared" si="165"/>
        <v>0.32181935207037121</v>
      </c>
    </row>
    <row r="386" spans="1:62" x14ac:dyDescent="0.2">
      <c r="A386" s="3" t="s">
        <v>38</v>
      </c>
      <c r="B386" s="3">
        <v>221.5</v>
      </c>
      <c r="C386" s="3" t="s">
        <v>144</v>
      </c>
      <c r="D386" s="3" t="s">
        <v>49</v>
      </c>
      <c r="G386" s="3" t="s">
        <v>185</v>
      </c>
      <c r="H386" s="3" t="s">
        <v>186</v>
      </c>
      <c r="I386" s="3">
        <v>0.33</v>
      </c>
      <c r="J386" s="3">
        <v>1</v>
      </c>
      <c r="P386" s="3">
        <v>1.1000000000000001</v>
      </c>
      <c r="T386" s="3">
        <v>61.87</v>
      </c>
      <c r="V386" s="3">
        <v>0.2</v>
      </c>
      <c r="W386" s="3">
        <v>28.16</v>
      </c>
      <c r="AB386" s="3">
        <v>0.28000000000000003</v>
      </c>
      <c r="AF386" s="7">
        <f t="shared" si="166"/>
        <v>92.94</v>
      </c>
      <c r="AG386" s="7">
        <f t="shared" si="167"/>
        <v>61.87</v>
      </c>
      <c r="AH386" s="7">
        <f t="shared" si="168"/>
        <v>0.28000000000000003</v>
      </c>
      <c r="AI386" s="7">
        <f t="shared" si="150"/>
        <v>1.0759629868732516</v>
      </c>
      <c r="AJ386" s="7"/>
      <c r="AK386" s="23">
        <f t="shared" si="151"/>
        <v>0.35506778566817304</v>
      </c>
      <c r="AL386" s="23">
        <f t="shared" si="152"/>
        <v>1.0759629868732516</v>
      </c>
      <c r="AM386" s="23"/>
      <c r="AN386" s="23"/>
      <c r="AO386" s="23"/>
      <c r="AP386" s="23"/>
      <c r="AQ386" s="23"/>
      <c r="AR386" s="23">
        <f t="shared" si="169"/>
        <v>1.183559285560577</v>
      </c>
      <c r="AS386" s="23"/>
      <c r="AT386" s="23"/>
      <c r="AU386" s="23"/>
      <c r="AV386" s="23">
        <f t="shared" si="153"/>
        <v>66.569829997848075</v>
      </c>
      <c r="AW386" s="23"/>
      <c r="AX386" s="23">
        <f t="shared" si="174"/>
        <v>0.21519259737465035</v>
      </c>
      <c r="AY386" s="23">
        <f t="shared" si="170"/>
        <v>30.299117710350767</v>
      </c>
      <c r="AZ386" s="23"/>
      <c r="BA386" s="23"/>
      <c r="BB386" s="23"/>
      <c r="BC386" s="23"/>
      <c r="BD386" s="23">
        <f t="shared" si="164"/>
        <v>0.30126963632451048</v>
      </c>
      <c r="BE386" s="23"/>
      <c r="BF386" s="23"/>
      <c r="BG386" s="23"/>
      <c r="BH386" s="23">
        <f t="shared" si="155"/>
        <v>100</v>
      </c>
      <c r="BI386" s="23">
        <f t="shared" si="156"/>
        <v>66.569829997848075</v>
      </c>
      <c r="BJ386" s="23">
        <f t="shared" si="165"/>
        <v>0.30126963632451048</v>
      </c>
    </row>
    <row r="387" spans="1:62" x14ac:dyDescent="0.2">
      <c r="A387" s="3" t="s">
        <v>38</v>
      </c>
      <c r="B387" s="3">
        <v>221.5</v>
      </c>
      <c r="C387" s="3" t="s">
        <v>144</v>
      </c>
      <c r="D387" s="3" t="s">
        <v>49</v>
      </c>
      <c r="G387" s="3" t="s">
        <v>185</v>
      </c>
      <c r="H387" s="3" t="s">
        <v>186</v>
      </c>
      <c r="I387" s="3">
        <v>0.71</v>
      </c>
      <c r="J387" s="3">
        <v>1.74</v>
      </c>
      <c r="P387" s="3">
        <v>0.39</v>
      </c>
      <c r="T387" s="3">
        <v>51.96</v>
      </c>
      <c r="W387" s="3">
        <v>25.01</v>
      </c>
      <c r="AB387" s="3">
        <v>0.3</v>
      </c>
      <c r="AF387" s="7">
        <f t="shared" si="166"/>
        <v>80.11</v>
      </c>
      <c r="AG387" s="7">
        <f t="shared" si="167"/>
        <v>51.96</v>
      </c>
      <c r="AH387" s="7">
        <f t="shared" si="168"/>
        <v>0.3</v>
      </c>
      <c r="AI387" s="7">
        <f t="shared" si="150"/>
        <v>1.2482836100362003</v>
      </c>
      <c r="AJ387" s="7"/>
      <c r="AK387" s="23">
        <f t="shared" si="151"/>
        <v>0.88628136312570216</v>
      </c>
      <c r="AL387" s="23">
        <f t="shared" si="152"/>
        <v>2.1720134814629883</v>
      </c>
      <c r="AM387" s="23"/>
      <c r="AN387" s="23"/>
      <c r="AO387" s="23"/>
      <c r="AP387" s="23"/>
      <c r="AQ387" s="23"/>
      <c r="AR387" s="23">
        <f t="shared" si="169"/>
        <v>0.48683060791411814</v>
      </c>
      <c r="AS387" s="23"/>
      <c r="AT387" s="23"/>
      <c r="AU387" s="23"/>
      <c r="AV387" s="23">
        <f t="shared" si="153"/>
        <v>64.860816377480973</v>
      </c>
      <c r="AW387" s="23"/>
      <c r="AX387" s="23"/>
      <c r="AY387" s="23">
        <f t="shared" si="170"/>
        <v>31.219573087005369</v>
      </c>
      <c r="AZ387" s="23"/>
      <c r="BA387" s="23"/>
      <c r="BB387" s="23"/>
      <c r="BC387" s="23"/>
      <c r="BD387" s="23">
        <f t="shared" si="164"/>
        <v>0.37448508301086009</v>
      </c>
      <c r="BE387" s="23"/>
      <c r="BF387" s="23"/>
      <c r="BG387" s="23"/>
      <c r="BH387" s="23">
        <f t="shared" si="155"/>
        <v>100</v>
      </c>
      <c r="BI387" s="23">
        <f t="shared" si="156"/>
        <v>64.860816377480973</v>
      </c>
      <c r="BJ387" s="23">
        <f t="shared" si="165"/>
        <v>0.37448508301086009</v>
      </c>
    </row>
    <row r="388" spans="1:62" x14ac:dyDescent="0.2">
      <c r="A388" s="3" t="s">
        <v>38</v>
      </c>
      <c r="B388" s="3">
        <v>221.5</v>
      </c>
      <c r="C388" s="3" t="s">
        <v>144</v>
      </c>
      <c r="D388" s="3" t="s">
        <v>49</v>
      </c>
      <c r="G388" s="3" t="s">
        <v>185</v>
      </c>
      <c r="H388" s="3" t="s">
        <v>186</v>
      </c>
      <c r="I388" s="3">
        <v>0.84</v>
      </c>
      <c r="J388" s="3">
        <v>3.32</v>
      </c>
      <c r="P388" s="3">
        <v>0.15</v>
      </c>
      <c r="T388" s="3">
        <v>37.29</v>
      </c>
      <c r="V388" s="3">
        <v>0.2</v>
      </c>
      <c r="W388" s="3">
        <v>17.03</v>
      </c>
      <c r="AB388" s="3">
        <v>0.3</v>
      </c>
      <c r="AF388" s="7">
        <f t="shared" si="166"/>
        <v>59.13</v>
      </c>
      <c r="AG388" s="7">
        <f t="shared" si="167"/>
        <v>37.29</v>
      </c>
      <c r="AH388" s="7">
        <f t="shared" si="168"/>
        <v>0.3</v>
      </c>
      <c r="AI388" s="7">
        <f t="shared" si="150"/>
        <v>1.6911889058007779</v>
      </c>
      <c r="AJ388" s="7"/>
      <c r="AK388" s="23">
        <f t="shared" si="151"/>
        <v>1.4205986808726534</v>
      </c>
      <c r="AL388" s="23">
        <f t="shared" si="152"/>
        <v>5.6147471672585825</v>
      </c>
      <c r="AM388" s="23"/>
      <c r="AN388" s="23"/>
      <c r="AO388" s="23"/>
      <c r="AP388" s="23"/>
      <c r="AQ388" s="23"/>
      <c r="AR388" s="23">
        <f t="shared" si="169"/>
        <v>0.25367833587011668</v>
      </c>
      <c r="AS388" s="23"/>
      <c r="AT388" s="23"/>
      <c r="AU388" s="23"/>
      <c r="AV388" s="23">
        <f t="shared" si="153"/>
        <v>63.064434297311003</v>
      </c>
      <c r="AW388" s="23"/>
      <c r="AX388" s="23">
        <f t="shared" si="174"/>
        <v>0.33823778116015557</v>
      </c>
      <c r="AY388" s="23">
        <f t="shared" si="170"/>
        <v>28.800947065787248</v>
      </c>
      <c r="AZ388" s="23"/>
      <c r="BA388" s="23"/>
      <c r="BB388" s="23"/>
      <c r="BC388" s="23"/>
      <c r="BD388" s="23">
        <f t="shared" si="164"/>
        <v>0.50735667174023336</v>
      </c>
      <c r="BE388" s="23"/>
      <c r="BF388" s="23"/>
      <c r="BG388" s="23"/>
      <c r="BH388" s="23">
        <f t="shared" si="155"/>
        <v>100</v>
      </c>
      <c r="BI388" s="23">
        <f t="shared" si="156"/>
        <v>63.064434297311003</v>
      </c>
      <c r="BJ388" s="23">
        <f t="shared" si="165"/>
        <v>0.50735667174023336</v>
      </c>
    </row>
    <row r="389" spans="1:62" x14ac:dyDescent="0.2">
      <c r="A389" s="3" t="s">
        <v>38</v>
      </c>
      <c r="B389" s="3">
        <v>221.5</v>
      </c>
      <c r="C389" s="3" t="s">
        <v>144</v>
      </c>
      <c r="D389" s="3" t="s">
        <v>49</v>
      </c>
      <c r="G389" s="3" t="s">
        <v>185</v>
      </c>
      <c r="H389" s="3" t="s">
        <v>186</v>
      </c>
      <c r="I389" s="3">
        <v>0.74</v>
      </c>
      <c r="J389" s="3">
        <v>3.91</v>
      </c>
      <c r="P389" s="3">
        <v>0.43</v>
      </c>
      <c r="T389" s="3">
        <v>36.090000000000003</v>
      </c>
      <c r="W389" s="3">
        <v>14.65</v>
      </c>
      <c r="AB389" s="3">
        <v>0.37</v>
      </c>
      <c r="AF389" s="7">
        <f t="shared" si="166"/>
        <v>56.19</v>
      </c>
      <c r="AG389" s="7">
        <f t="shared" si="167"/>
        <v>36.090000000000003</v>
      </c>
      <c r="AH389" s="7">
        <f t="shared" si="168"/>
        <v>0.37</v>
      </c>
      <c r="AI389" s="7">
        <f t="shared" si="150"/>
        <v>1.7796760989499911</v>
      </c>
      <c r="AJ389" s="7"/>
      <c r="AK389" s="23">
        <f t="shared" si="151"/>
        <v>1.3169603132229935</v>
      </c>
      <c r="AL389" s="23">
        <f t="shared" si="152"/>
        <v>6.9585335468944658</v>
      </c>
      <c r="AM389" s="23"/>
      <c r="AN389" s="23"/>
      <c r="AO389" s="23"/>
      <c r="AP389" s="23"/>
      <c r="AQ389" s="23"/>
      <c r="AR389" s="23">
        <f t="shared" si="169"/>
        <v>0.7652607225484962</v>
      </c>
      <c r="AS389" s="23"/>
      <c r="AT389" s="23"/>
      <c r="AU389" s="23"/>
      <c r="AV389" s="23">
        <f t="shared" si="153"/>
        <v>64.228510411105191</v>
      </c>
      <c r="AW389" s="23"/>
      <c r="AX389" s="23"/>
      <c r="AY389" s="23">
        <f t="shared" si="170"/>
        <v>26.072254849617369</v>
      </c>
      <c r="AZ389" s="23"/>
      <c r="BA389" s="23"/>
      <c r="BB389" s="23"/>
      <c r="BC389" s="23"/>
      <c r="BD389" s="23">
        <f t="shared" si="164"/>
        <v>0.65848015661149673</v>
      </c>
      <c r="BE389" s="23"/>
      <c r="BF389" s="23"/>
      <c r="BG389" s="23"/>
      <c r="BH389" s="23">
        <f t="shared" si="155"/>
        <v>100</v>
      </c>
      <c r="BI389" s="23">
        <f t="shared" si="156"/>
        <v>64.228510411105191</v>
      </c>
      <c r="BJ389" s="23">
        <f t="shared" si="165"/>
        <v>0.65848015661149673</v>
      </c>
    </row>
    <row r="390" spans="1:62" x14ac:dyDescent="0.2">
      <c r="A390" s="3" t="s">
        <v>38</v>
      </c>
      <c r="B390" s="3">
        <v>221.5</v>
      </c>
      <c r="C390" s="3" t="s">
        <v>144</v>
      </c>
      <c r="D390" s="3" t="s">
        <v>49</v>
      </c>
      <c r="G390" s="3" t="s">
        <v>185</v>
      </c>
      <c r="H390" s="3" t="s">
        <v>186</v>
      </c>
      <c r="I390" s="3">
        <v>2</v>
      </c>
      <c r="J390" s="3">
        <v>2.2200000000000002</v>
      </c>
      <c r="P390" s="3">
        <v>0.72</v>
      </c>
      <c r="T390" s="3">
        <v>40.590000000000003</v>
      </c>
      <c r="W390" s="3">
        <v>19.45</v>
      </c>
      <c r="AB390" s="3">
        <v>0.37</v>
      </c>
      <c r="AF390" s="7">
        <f t="shared" si="166"/>
        <v>65.350000000000009</v>
      </c>
      <c r="AG390" s="7">
        <f t="shared" si="167"/>
        <v>40.590000000000003</v>
      </c>
      <c r="AH390" s="7">
        <f t="shared" si="168"/>
        <v>0.37</v>
      </c>
      <c r="AI390" s="7">
        <f t="shared" ref="AI390:AI442" si="175">100/AF390</f>
        <v>1.5302218821729148</v>
      </c>
      <c r="AJ390" s="7"/>
      <c r="AK390" s="23">
        <f t="shared" ref="AK390:AK442" si="176">I390*AI390</f>
        <v>3.0604437643458295</v>
      </c>
      <c r="AL390" s="23">
        <f t="shared" ref="AL390:AL442" si="177">J390*AI390</f>
        <v>3.3970925784238712</v>
      </c>
      <c r="AM390" s="23"/>
      <c r="AN390" s="23"/>
      <c r="AO390" s="23"/>
      <c r="AP390" s="23"/>
      <c r="AQ390" s="23"/>
      <c r="AR390" s="23">
        <f t="shared" ref="AR390:AR442" si="178">P390*AI390</f>
        <v>1.1017597551644986</v>
      </c>
      <c r="AS390" s="23"/>
      <c r="AT390" s="23"/>
      <c r="AU390" s="23"/>
      <c r="AV390" s="23">
        <f t="shared" ref="AV390:AV438" si="179">T390*AI390</f>
        <v>62.111706197398618</v>
      </c>
      <c r="AW390" s="23"/>
      <c r="AX390" s="23"/>
      <c r="AY390" s="23">
        <f t="shared" ref="AY390:AY441" si="180">W390*AI390</f>
        <v>29.762815608263193</v>
      </c>
      <c r="AZ390" s="23"/>
      <c r="BA390" s="23"/>
      <c r="BB390" s="23"/>
      <c r="BC390" s="23"/>
      <c r="BD390" s="23">
        <f t="shared" ref="BD390:BD439" si="181">AB390*AI390</f>
        <v>0.56618209640397843</v>
      </c>
      <c r="BE390" s="23"/>
      <c r="BF390" s="23"/>
      <c r="BG390" s="23"/>
      <c r="BH390" s="23">
        <f t="shared" ref="BH390:BH442" si="182">AF390*AI390</f>
        <v>100</v>
      </c>
      <c r="BI390" s="23">
        <f t="shared" ref="BI390:BI442" si="183">AG390*AI390</f>
        <v>62.111706197398618</v>
      </c>
      <c r="BJ390" s="23">
        <f t="shared" ref="BJ390:BJ439" si="184">AH390*AI390</f>
        <v>0.56618209640397843</v>
      </c>
    </row>
    <row r="391" spans="1:62" x14ac:dyDescent="0.2">
      <c r="A391" s="3" t="s">
        <v>38</v>
      </c>
      <c r="B391" s="3">
        <v>221.5</v>
      </c>
      <c r="C391" s="3" t="s">
        <v>144</v>
      </c>
      <c r="D391" s="3" t="s">
        <v>49</v>
      </c>
      <c r="G391" s="3" t="s">
        <v>185</v>
      </c>
      <c r="H391" s="3" t="s">
        <v>186</v>
      </c>
      <c r="I391" s="3">
        <v>0.49</v>
      </c>
      <c r="J391" s="3">
        <v>1.19</v>
      </c>
      <c r="P391" s="3">
        <v>0.41</v>
      </c>
      <c r="R391" s="3">
        <v>0.4</v>
      </c>
      <c r="T391" s="3">
        <v>58.49</v>
      </c>
      <c r="W391" s="3">
        <v>26.88</v>
      </c>
      <c r="AB391" s="3">
        <v>0.33</v>
      </c>
      <c r="AF391" s="7">
        <f t="shared" si="166"/>
        <v>88.19</v>
      </c>
      <c r="AG391" s="7">
        <f t="shared" si="167"/>
        <v>58.89</v>
      </c>
      <c r="AH391" s="7">
        <f t="shared" si="168"/>
        <v>0.33</v>
      </c>
      <c r="AI391" s="7">
        <f t="shared" si="175"/>
        <v>1.1339154099104207</v>
      </c>
      <c r="AJ391" s="7"/>
      <c r="AK391" s="23">
        <f t="shared" si="176"/>
        <v>0.55561855085610612</v>
      </c>
      <c r="AL391" s="23">
        <f t="shared" si="177"/>
        <v>1.3493593377934006</v>
      </c>
      <c r="AM391" s="23"/>
      <c r="AN391" s="23"/>
      <c r="AO391" s="23"/>
      <c r="AP391" s="23"/>
      <c r="AQ391" s="23"/>
      <c r="AR391" s="23">
        <f t="shared" si="178"/>
        <v>0.46490531806327245</v>
      </c>
      <c r="AS391" s="23"/>
      <c r="AT391" s="23">
        <f t="shared" ref="AT391:AT442" si="185">R391*AI391</f>
        <v>0.45356616396416832</v>
      </c>
      <c r="AU391" s="23"/>
      <c r="AV391" s="23">
        <f t="shared" si="179"/>
        <v>66.322712325660504</v>
      </c>
      <c r="AW391" s="23"/>
      <c r="AX391" s="23"/>
      <c r="AY391" s="23">
        <f t="shared" si="180"/>
        <v>30.479646218392109</v>
      </c>
      <c r="AZ391" s="23"/>
      <c r="BA391" s="23"/>
      <c r="BB391" s="23"/>
      <c r="BC391" s="23"/>
      <c r="BD391" s="23">
        <f t="shared" si="181"/>
        <v>0.37419208527043885</v>
      </c>
      <c r="BE391" s="23"/>
      <c r="BF391" s="23"/>
      <c r="BG391" s="23"/>
      <c r="BH391" s="23">
        <f t="shared" si="182"/>
        <v>100</v>
      </c>
      <c r="BI391" s="23">
        <f t="shared" si="183"/>
        <v>66.776278489624673</v>
      </c>
      <c r="BJ391" s="23">
        <f t="shared" si="184"/>
        <v>0.37419208527043885</v>
      </c>
    </row>
    <row r="392" spans="1:62" x14ac:dyDescent="0.2">
      <c r="A392" s="3" t="s">
        <v>38</v>
      </c>
      <c r="B392" s="3">
        <v>221.5</v>
      </c>
      <c r="C392" s="3" t="s">
        <v>144</v>
      </c>
      <c r="D392" s="3" t="s">
        <v>49</v>
      </c>
      <c r="G392" s="3" t="s">
        <v>185</v>
      </c>
      <c r="H392" s="3" t="s">
        <v>186</v>
      </c>
      <c r="I392" s="3">
        <v>0.28000000000000003</v>
      </c>
      <c r="J392" s="3">
        <v>0.65</v>
      </c>
      <c r="P392" s="3">
        <v>0.94</v>
      </c>
      <c r="R392" s="3">
        <v>0.42</v>
      </c>
      <c r="T392" s="3">
        <v>62.82</v>
      </c>
      <c r="W392" s="3">
        <v>28.73</v>
      </c>
      <c r="AF392" s="7">
        <f t="shared" si="166"/>
        <v>93.84</v>
      </c>
      <c r="AG392" s="7">
        <f t="shared" si="167"/>
        <v>63.24</v>
      </c>
      <c r="AH392" s="7"/>
      <c r="AI392" s="7">
        <f t="shared" si="175"/>
        <v>1.0656436487638534</v>
      </c>
      <c r="AJ392" s="7"/>
      <c r="AK392" s="23">
        <f t="shared" si="176"/>
        <v>0.29838022165387901</v>
      </c>
      <c r="AL392" s="23">
        <f t="shared" si="177"/>
        <v>0.69266837169650475</v>
      </c>
      <c r="AM392" s="23"/>
      <c r="AN392" s="23"/>
      <c r="AO392" s="23"/>
      <c r="AP392" s="23"/>
      <c r="AQ392" s="23"/>
      <c r="AR392" s="23">
        <f t="shared" si="178"/>
        <v>1.0017050298380221</v>
      </c>
      <c r="AS392" s="23"/>
      <c r="AT392" s="23">
        <f t="shared" si="185"/>
        <v>0.4475703324808184</v>
      </c>
      <c r="AU392" s="23"/>
      <c r="AV392" s="23">
        <f t="shared" si="179"/>
        <v>66.943734015345271</v>
      </c>
      <c r="AW392" s="23"/>
      <c r="AX392" s="23"/>
      <c r="AY392" s="23">
        <f t="shared" si="180"/>
        <v>30.615942028985508</v>
      </c>
      <c r="AZ392" s="23"/>
      <c r="BA392" s="23"/>
      <c r="BB392" s="23"/>
      <c r="BC392" s="23"/>
      <c r="BD392" s="23">
        <f t="shared" si="181"/>
        <v>0</v>
      </c>
      <c r="BE392" s="23"/>
      <c r="BF392" s="23"/>
      <c r="BG392" s="23"/>
      <c r="BH392" s="23">
        <f t="shared" si="182"/>
        <v>100.00000000000001</v>
      </c>
      <c r="BI392" s="23">
        <f t="shared" si="183"/>
        <v>67.391304347826093</v>
      </c>
      <c r="BJ392" s="23"/>
    </row>
    <row r="393" spans="1:62" x14ac:dyDescent="0.2">
      <c r="A393" s="3" t="s">
        <v>38</v>
      </c>
      <c r="B393" s="3">
        <v>221.5</v>
      </c>
      <c r="C393" s="3" t="s">
        <v>144</v>
      </c>
      <c r="D393" s="3" t="s">
        <v>49</v>
      </c>
      <c r="G393" s="3" t="s">
        <v>185</v>
      </c>
      <c r="H393" s="3" t="s">
        <v>186</v>
      </c>
      <c r="J393" s="3">
        <v>0.48</v>
      </c>
      <c r="P393" s="3">
        <v>1.08</v>
      </c>
      <c r="R393" s="3">
        <v>0.46</v>
      </c>
      <c r="T393" s="3">
        <v>64.319999999999993</v>
      </c>
      <c r="W393" s="3">
        <v>28.79</v>
      </c>
      <c r="AB393" s="3">
        <v>0.27</v>
      </c>
      <c r="AF393" s="7">
        <f t="shared" si="166"/>
        <v>95.399999999999991</v>
      </c>
      <c r="AG393" s="7">
        <f t="shared" si="167"/>
        <v>64.779999999999987</v>
      </c>
      <c r="AH393" s="7">
        <f t="shared" si="168"/>
        <v>0.27</v>
      </c>
      <c r="AI393" s="7">
        <f t="shared" si="175"/>
        <v>1.0482180293501049</v>
      </c>
      <c r="AJ393" s="7"/>
      <c r="AK393" s="23">
        <f t="shared" si="176"/>
        <v>0</v>
      </c>
      <c r="AL393" s="23">
        <f t="shared" si="177"/>
        <v>0.50314465408805031</v>
      </c>
      <c r="AM393" s="23"/>
      <c r="AN393" s="23"/>
      <c r="AO393" s="23"/>
      <c r="AP393" s="23"/>
      <c r="AQ393" s="23"/>
      <c r="AR393" s="23">
        <f t="shared" si="178"/>
        <v>1.1320754716981134</v>
      </c>
      <c r="AS393" s="23"/>
      <c r="AT393" s="23">
        <f t="shared" si="185"/>
        <v>0.48218029350104824</v>
      </c>
      <c r="AU393" s="23"/>
      <c r="AV393" s="23">
        <f t="shared" si="179"/>
        <v>67.421383647798734</v>
      </c>
      <c r="AW393" s="23"/>
      <c r="AX393" s="23"/>
      <c r="AY393" s="23">
        <f t="shared" si="180"/>
        <v>30.178197064989519</v>
      </c>
      <c r="AZ393" s="23"/>
      <c r="BA393" s="23"/>
      <c r="BB393" s="23"/>
      <c r="BC393" s="23"/>
      <c r="BD393" s="23">
        <f t="shared" si="181"/>
        <v>0.28301886792452835</v>
      </c>
      <c r="BE393" s="23"/>
      <c r="BF393" s="23"/>
      <c r="BG393" s="23"/>
      <c r="BH393" s="23">
        <f t="shared" si="182"/>
        <v>100</v>
      </c>
      <c r="BI393" s="23">
        <f t="shared" si="183"/>
        <v>67.90356394129978</v>
      </c>
      <c r="BJ393" s="23">
        <f t="shared" si="184"/>
        <v>0.28301886792452835</v>
      </c>
    </row>
    <row r="394" spans="1:62" x14ac:dyDescent="0.2">
      <c r="A394" s="3" t="s">
        <v>38</v>
      </c>
      <c r="B394" s="3">
        <v>221.5</v>
      </c>
      <c r="C394" s="3" t="s">
        <v>144</v>
      </c>
      <c r="D394" s="3" t="s">
        <v>49</v>
      </c>
      <c r="G394" s="3" t="s">
        <v>185</v>
      </c>
      <c r="H394" s="3" t="s">
        <v>186</v>
      </c>
      <c r="I394" s="3">
        <v>0.99</v>
      </c>
      <c r="J394" s="3">
        <v>1.19</v>
      </c>
      <c r="P394" s="3">
        <v>1.03</v>
      </c>
      <c r="R394" s="3">
        <v>0.51</v>
      </c>
      <c r="T394" s="3">
        <v>60.76</v>
      </c>
      <c r="W394" s="3">
        <v>27.97</v>
      </c>
      <c r="AB394" s="3">
        <v>0.22</v>
      </c>
      <c r="AF394" s="7">
        <f t="shared" si="166"/>
        <v>92.67</v>
      </c>
      <c r="AG394" s="7">
        <f t="shared" si="167"/>
        <v>61.269999999999996</v>
      </c>
      <c r="AH394" s="7">
        <f t="shared" si="168"/>
        <v>0.22</v>
      </c>
      <c r="AI394" s="7">
        <f t="shared" si="175"/>
        <v>1.0790978741771879</v>
      </c>
      <c r="AJ394" s="7"/>
      <c r="AK394" s="23">
        <f t="shared" si="176"/>
        <v>1.068306895435416</v>
      </c>
      <c r="AL394" s="23">
        <f t="shared" si="177"/>
        <v>1.2841264702708537</v>
      </c>
      <c r="AM394" s="23"/>
      <c r="AN394" s="23"/>
      <c r="AO394" s="23"/>
      <c r="AP394" s="23"/>
      <c r="AQ394" s="23"/>
      <c r="AR394" s="23">
        <f t="shared" si="178"/>
        <v>1.1114708104025035</v>
      </c>
      <c r="AS394" s="23"/>
      <c r="AT394" s="23">
        <f t="shared" si="185"/>
        <v>0.5503399158303659</v>
      </c>
      <c r="AU394" s="23"/>
      <c r="AV394" s="23">
        <f t="shared" si="179"/>
        <v>65.565986835005944</v>
      </c>
      <c r="AW394" s="23"/>
      <c r="AX394" s="23"/>
      <c r="AY394" s="23">
        <f t="shared" si="180"/>
        <v>30.182367540735946</v>
      </c>
      <c r="AZ394" s="23"/>
      <c r="BA394" s="23"/>
      <c r="BB394" s="23"/>
      <c r="BC394" s="23"/>
      <c r="BD394" s="23">
        <f t="shared" si="181"/>
        <v>0.23740153231898134</v>
      </c>
      <c r="BE394" s="23"/>
      <c r="BF394" s="23"/>
      <c r="BG394" s="23"/>
      <c r="BH394" s="23">
        <f t="shared" si="182"/>
        <v>100.00000000000001</v>
      </c>
      <c r="BI394" s="23">
        <f t="shared" si="183"/>
        <v>66.116326750836308</v>
      </c>
      <c r="BJ394" s="23">
        <f t="shared" si="184"/>
        <v>0.23740153231898134</v>
      </c>
    </row>
    <row r="395" spans="1:62" x14ac:dyDescent="0.2">
      <c r="A395" s="3" t="s">
        <v>38</v>
      </c>
      <c r="B395" s="3">
        <v>221.5</v>
      </c>
      <c r="C395" s="3" t="s">
        <v>144</v>
      </c>
      <c r="D395" s="3" t="s">
        <v>49</v>
      </c>
      <c r="G395" s="3" t="s">
        <v>185</v>
      </c>
      <c r="H395" s="3" t="s">
        <v>186</v>
      </c>
      <c r="I395" s="3">
        <v>1</v>
      </c>
      <c r="J395" s="3">
        <v>1.44</v>
      </c>
      <c r="P395" s="3">
        <v>0.5</v>
      </c>
      <c r="R395" s="3">
        <v>0.41</v>
      </c>
      <c r="T395" s="3">
        <v>59.68</v>
      </c>
      <c r="W395" s="3">
        <v>28.16</v>
      </c>
      <c r="AB395" s="3">
        <v>0.34</v>
      </c>
      <c r="AF395" s="7">
        <f t="shared" si="166"/>
        <v>91.53</v>
      </c>
      <c r="AG395" s="7">
        <f t="shared" si="167"/>
        <v>60.089999999999996</v>
      </c>
      <c r="AH395" s="7">
        <f t="shared" si="168"/>
        <v>0.34</v>
      </c>
      <c r="AI395" s="7">
        <f t="shared" si="175"/>
        <v>1.0925379656943079</v>
      </c>
      <c r="AJ395" s="7"/>
      <c r="AK395" s="23">
        <f t="shared" si="176"/>
        <v>1.0925379656943079</v>
      </c>
      <c r="AL395" s="23">
        <f t="shared" si="177"/>
        <v>1.5732546705998034</v>
      </c>
      <c r="AM395" s="23"/>
      <c r="AN395" s="23"/>
      <c r="AO395" s="23"/>
      <c r="AP395" s="23"/>
      <c r="AQ395" s="23"/>
      <c r="AR395" s="23">
        <f t="shared" si="178"/>
        <v>0.54626898284715397</v>
      </c>
      <c r="AS395" s="23"/>
      <c r="AT395" s="23">
        <f t="shared" si="185"/>
        <v>0.44794056593466625</v>
      </c>
      <c r="AU395" s="23"/>
      <c r="AV395" s="23">
        <f t="shared" si="179"/>
        <v>65.202665792636296</v>
      </c>
      <c r="AW395" s="23"/>
      <c r="AX395" s="23"/>
      <c r="AY395" s="23">
        <f t="shared" si="180"/>
        <v>30.765869113951712</v>
      </c>
      <c r="AZ395" s="23"/>
      <c r="BA395" s="23"/>
      <c r="BB395" s="23"/>
      <c r="BC395" s="23"/>
      <c r="BD395" s="23">
        <f t="shared" si="181"/>
        <v>0.37146290833606471</v>
      </c>
      <c r="BE395" s="23"/>
      <c r="BF395" s="23"/>
      <c r="BG395" s="23"/>
      <c r="BH395" s="23">
        <f t="shared" si="182"/>
        <v>100.00000000000001</v>
      </c>
      <c r="BI395" s="23">
        <f t="shared" si="183"/>
        <v>65.650606358570954</v>
      </c>
      <c r="BJ395" s="23">
        <f t="shared" si="184"/>
        <v>0.37146290833606471</v>
      </c>
    </row>
    <row r="396" spans="1:62" x14ac:dyDescent="0.2">
      <c r="A396" s="3" t="s">
        <v>38</v>
      </c>
      <c r="B396" s="3">
        <v>221.5</v>
      </c>
      <c r="C396" s="3" t="s">
        <v>144</v>
      </c>
      <c r="D396" s="3" t="s">
        <v>49</v>
      </c>
      <c r="G396" s="3" t="s">
        <v>185</v>
      </c>
      <c r="H396" s="3" t="s">
        <v>186</v>
      </c>
      <c r="I396" s="3">
        <v>7.0000000000000007E-2</v>
      </c>
      <c r="J396" s="3">
        <v>0.53</v>
      </c>
      <c r="P396" s="3">
        <v>1.04</v>
      </c>
      <c r="R396" s="3">
        <v>0.49</v>
      </c>
      <c r="T396" s="3">
        <v>63.66</v>
      </c>
      <c r="W396" s="3">
        <v>29.15</v>
      </c>
      <c r="AB396" s="3">
        <v>0.21</v>
      </c>
      <c r="AF396" s="7">
        <f t="shared" si="166"/>
        <v>95.149999999999991</v>
      </c>
      <c r="AG396" s="7">
        <f t="shared" si="167"/>
        <v>64.149999999999991</v>
      </c>
      <c r="AH396" s="7">
        <f t="shared" si="168"/>
        <v>0.21</v>
      </c>
      <c r="AI396" s="7">
        <f t="shared" si="175"/>
        <v>1.0509721492380453</v>
      </c>
      <c r="AJ396" s="7"/>
      <c r="AK396" s="23">
        <f t="shared" si="176"/>
        <v>7.3568050446663175E-2</v>
      </c>
      <c r="AL396" s="23">
        <f t="shared" si="177"/>
        <v>0.55701523909616402</v>
      </c>
      <c r="AM396" s="23"/>
      <c r="AN396" s="23"/>
      <c r="AO396" s="23"/>
      <c r="AP396" s="23"/>
      <c r="AQ396" s="23"/>
      <c r="AR396" s="23">
        <f t="shared" si="178"/>
        <v>1.093011035207567</v>
      </c>
      <c r="AS396" s="23"/>
      <c r="AT396" s="23">
        <f t="shared" si="185"/>
        <v>0.51497635312664214</v>
      </c>
      <c r="AU396" s="23"/>
      <c r="AV396" s="23">
        <f t="shared" si="179"/>
        <v>66.904887020493959</v>
      </c>
      <c r="AW396" s="23"/>
      <c r="AX396" s="23"/>
      <c r="AY396" s="23">
        <f t="shared" si="180"/>
        <v>30.635838150289018</v>
      </c>
      <c r="AZ396" s="23"/>
      <c r="BA396" s="23"/>
      <c r="BB396" s="23"/>
      <c r="BC396" s="23"/>
      <c r="BD396" s="23">
        <f t="shared" si="181"/>
        <v>0.2207041513399895</v>
      </c>
      <c r="BE396" s="23"/>
      <c r="BF396" s="23"/>
      <c r="BG396" s="23"/>
      <c r="BH396" s="23">
        <f t="shared" si="182"/>
        <v>100</v>
      </c>
      <c r="BI396" s="23">
        <f t="shared" si="183"/>
        <v>67.419863373620601</v>
      </c>
      <c r="BJ396" s="23">
        <f t="shared" si="184"/>
        <v>0.2207041513399895</v>
      </c>
    </row>
    <row r="397" spans="1:62" x14ac:dyDescent="0.2">
      <c r="A397" s="3" t="s">
        <v>38</v>
      </c>
      <c r="B397" s="3">
        <v>221.5</v>
      </c>
      <c r="C397" s="3" t="s">
        <v>144</v>
      </c>
      <c r="D397" s="3" t="s">
        <v>49</v>
      </c>
      <c r="G397" s="3" t="s">
        <v>185</v>
      </c>
      <c r="H397" s="3" t="s">
        <v>186</v>
      </c>
      <c r="J397" s="3">
        <v>0.59</v>
      </c>
      <c r="P397" s="3">
        <v>1.01</v>
      </c>
      <c r="R397" s="3">
        <v>0.39</v>
      </c>
      <c r="T397" s="3">
        <v>63.51</v>
      </c>
      <c r="W397" s="3">
        <v>28.53</v>
      </c>
      <c r="AB397" s="3">
        <v>0.24</v>
      </c>
      <c r="AF397" s="7">
        <f t="shared" si="166"/>
        <v>94.27</v>
      </c>
      <c r="AG397" s="7">
        <f t="shared" si="167"/>
        <v>63.9</v>
      </c>
      <c r="AH397" s="7">
        <f t="shared" si="168"/>
        <v>0.24</v>
      </c>
      <c r="AI397" s="7">
        <f t="shared" si="175"/>
        <v>1.0607828577490188</v>
      </c>
      <c r="AJ397" s="7"/>
      <c r="AK397" s="23"/>
      <c r="AL397" s="23">
        <f t="shared" si="177"/>
        <v>0.62586188607192106</v>
      </c>
      <c r="AM397" s="23"/>
      <c r="AN397" s="23"/>
      <c r="AO397" s="23"/>
      <c r="AP397" s="23"/>
      <c r="AQ397" s="23"/>
      <c r="AR397" s="23">
        <f t="shared" si="178"/>
        <v>1.071390686326509</v>
      </c>
      <c r="AS397" s="23"/>
      <c r="AT397" s="23">
        <f t="shared" si="185"/>
        <v>0.41370531452211734</v>
      </c>
      <c r="AU397" s="23"/>
      <c r="AV397" s="23">
        <f t="shared" si="179"/>
        <v>67.370319295640186</v>
      </c>
      <c r="AW397" s="23"/>
      <c r="AX397" s="23"/>
      <c r="AY397" s="23">
        <f t="shared" si="180"/>
        <v>30.264134931579509</v>
      </c>
      <c r="AZ397" s="23"/>
      <c r="BA397" s="23"/>
      <c r="BB397" s="23"/>
      <c r="BC397" s="23"/>
      <c r="BD397" s="23">
        <f t="shared" si="181"/>
        <v>0.2545878858597645</v>
      </c>
      <c r="BE397" s="23"/>
      <c r="BF397" s="23"/>
      <c r="BG397" s="23"/>
      <c r="BH397" s="23">
        <f t="shared" si="182"/>
        <v>100</v>
      </c>
      <c r="BI397" s="23">
        <f t="shared" si="183"/>
        <v>67.784024610162305</v>
      </c>
      <c r="BJ397" s="23">
        <f t="shared" si="184"/>
        <v>0.2545878858597645</v>
      </c>
    </row>
    <row r="398" spans="1:62" x14ac:dyDescent="0.2">
      <c r="A398" s="3" t="s">
        <v>38</v>
      </c>
      <c r="B398" s="3">
        <v>221.5</v>
      </c>
      <c r="C398" s="3" t="s">
        <v>144</v>
      </c>
      <c r="D398" s="3" t="s">
        <v>49</v>
      </c>
      <c r="G398" s="3" t="s">
        <v>185</v>
      </c>
      <c r="H398" s="3" t="s">
        <v>186</v>
      </c>
      <c r="I398" s="3">
        <v>0.73</v>
      </c>
      <c r="J398" s="3">
        <v>1.19</v>
      </c>
      <c r="P398" s="3">
        <v>1</v>
      </c>
      <c r="R398" s="3">
        <v>0.45</v>
      </c>
      <c r="T398" s="3">
        <v>59.07</v>
      </c>
      <c r="W398" s="3">
        <v>26.69</v>
      </c>
      <c r="AB398" s="3">
        <v>0.23</v>
      </c>
      <c r="AF398" s="7">
        <f t="shared" si="166"/>
        <v>89.36</v>
      </c>
      <c r="AG398" s="7">
        <f t="shared" si="167"/>
        <v>59.52</v>
      </c>
      <c r="AH398" s="7">
        <f t="shared" si="168"/>
        <v>0.23</v>
      </c>
      <c r="AI398" s="7">
        <f t="shared" si="175"/>
        <v>1.1190689346463742</v>
      </c>
      <c r="AJ398" s="7"/>
      <c r="AK398" s="23">
        <f t="shared" si="176"/>
        <v>0.81692032229185318</v>
      </c>
      <c r="AL398" s="23">
        <f t="shared" si="177"/>
        <v>1.3316920322291852</v>
      </c>
      <c r="AM398" s="23"/>
      <c r="AN398" s="23"/>
      <c r="AO398" s="23"/>
      <c r="AP398" s="23"/>
      <c r="AQ398" s="23"/>
      <c r="AR398" s="23">
        <f t="shared" si="178"/>
        <v>1.1190689346463742</v>
      </c>
      <c r="AS398" s="23"/>
      <c r="AT398" s="23">
        <f t="shared" si="185"/>
        <v>0.5035810205908684</v>
      </c>
      <c r="AU398" s="23"/>
      <c r="AV398" s="23">
        <f t="shared" si="179"/>
        <v>66.103401969561332</v>
      </c>
      <c r="AW398" s="23"/>
      <c r="AX398" s="23"/>
      <c r="AY398" s="23">
        <f t="shared" si="180"/>
        <v>29.867949865711729</v>
      </c>
      <c r="AZ398" s="23"/>
      <c r="BA398" s="23"/>
      <c r="BB398" s="23"/>
      <c r="BC398" s="23"/>
      <c r="BD398" s="23">
        <f t="shared" si="181"/>
        <v>0.25738585496866606</v>
      </c>
      <c r="BE398" s="23"/>
      <c r="BF398" s="23"/>
      <c r="BG398" s="23"/>
      <c r="BH398" s="23">
        <f t="shared" si="182"/>
        <v>100</v>
      </c>
      <c r="BI398" s="23">
        <f t="shared" si="183"/>
        <v>66.606982990152204</v>
      </c>
      <c r="BJ398" s="23">
        <f t="shared" si="184"/>
        <v>0.25738585496866606</v>
      </c>
    </row>
    <row r="399" spans="1:62" x14ac:dyDescent="0.2">
      <c r="A399" s="3" t="s">
        <v>38</v>
      </c>
      <c r="B399" s="3">
        <v>221.5</v>
      </c>
      <c r="C399" s="3" t="s">
        <v>144</v>
      </c>
      <c r="D399" s="3" t="s">
        <v>49</v>
      </c>
      <c r="G399" s="3" t="s">
        <v>185</v>
      </c>
      <c r="H399" s="3" t="s">
        <v>186</v>
      </c>
      <c r="I399" s="3">
        <v>0.31</v>
      </c>
      <c r="J399" s="3">
        <v>0.82</v>
      </c>
      <c r="P399" s="3">
        <v>0.6</v>
      </c>
      <c r="R399" s="3">
        <v>0.5</v>
      </c>
      <c r="T399" s="3">
        <v>62.85</v>
      </c>
      <c r="W399" s="3">
        <v>29.32</v>
      </c>
      <c r="AB399" s="3">
        <v>0.28999999999999998</v>
      </c>
      <c r="AF399" s="7">
        <f t="shared" si="166"/>
        <v>94.690000000000012</v>
      </c>
      <c r="AG399" s="7">
        <f t="shared" si="167"/>
        <v>63.35</v>
      </c>
      <c r="AH399" s="7">
        <f t="shared" si="168"/>
        <v>0.28999999999999998</v>
      </c>
      <c r="AI399" s="7">
        <f t="shared" si="175"/>
        <v>1.0560777273207307</v>
      </c>
      <c r="AJ399" s="7"/>
      <c r="AK399" s="23">
        <f t="shared" si="176"/>
        <v>0.32738409546942648</v>
      </c>
      <c r="AL399" s="23">
        <f t="shared" si="177"/>
        <v>0.86598373640299908</v>
      </c>
      <c r="AM399" s="23"/>
      <c r="AN399" s="23"/>
      <c r="AO399" s="23"/>
      <c r="AP399" s="23"/>
      <c r="AQ399" s="23"/>
      <c r="AR399" s="23">
        <f t="shared" si="178"/>
        <v>0.63364663639243834</v>
      </c>
      <c r="AS399" s="23"/>
      <c r="AT399" s="23">
        <f t="shared" si="185"/>
        <v>0.52803886366036534</v>
      </c>
      <c r="AU399" s="23"/>
      <c r="AV399" s="23">
        <f t="shared" si="179"/>
        <v>66.374485162107931</v>
      </c>
      <c r="AW399" s="23"/>
      <c r="AX399" s="23"/>
      <c r="AY399" s="23">
        <f t="shared" si="180"/>
        <v>30.964198965043824</v>
      </c>
      <c r="AZ399" s="23"/>
      <c r="BA399" s="23"/>
      <c r="BB399" s="23"/>
      <c r="BC399" s="23"/>
      <c r="BD399" s="23">
        <f t="shared" si="181"/>
        <v>0.30626254092301186</v>
      </c>
      <c r="BE399" s="23"/>
      <c r="BF399" s="23"/>
      <c r="BG399" s="23"/>
      <c r="BH399" s="23">
        <f t="shared" si="182"/>
        <v>100</v>
      </c>
      <c r="BI399" s="23">
        <f t="shared" si="183"/>
        <v>66.902524025768287</v>
      </c>
      <c r="BJ399" s="23">
        <f t="shared" si="184"/>
        <v>0.30626254092301186</v>
      </c>
    </row>
    <row r="400" spans="1:62" x14ac:dyDescent="0.2">
      <c r="A400" s="3" t="s">
        <v>38</v>
      </c>
      <c r="B400" s="3">
        <v>221.5</v>
      </c>
      <c r="C400" s="3" t="s">
        <v>144</v>
      </c>
      <c r="D400" s="3" t="s">
        <v>49</v>
      </c>
      <c r="G400" s="3" t="s">
        <v>185</v>
      </c>
      <c r="H400" s="3" t="s">
        <v>186</v>
      </c>
      <c r="I400" s="3">
        <v>2.6</v>
      </c>
      <c r="J400" s="3">
        <v>2.34</v>
      </c>
      <c r="P400" s="3">
        <v>0.95</v>
      </c>
      <c r="R400" s="3">
        <v>0.44</v>
      </c>
      <c r="T400" s="3">
        <v>57.36</v>
      </c>
      <c r="W400" s="3">
        <v>26.91</v>
      </c>
      <c r="AB400" s="3">
        <v>0.28999999999999998</v>
      </c>
      <c r="AF400" s="7">
        <f t="shared" si="166"/>
        <v>90.89</v>
      </c>
      <c r="AG400" s="7">
        <f t="shared" si="167"/>
        <v>57.8</v>
      </c>
      <c r="AH400" s="7">
        <f t="shared" si="168"/>
        <v>0.28999999999999998</v>
      </c>
      <c r="AI400" s="7">
        <f t="shared" si="175"/>
        <v>1.1002310485201892</v>
      </c>
      <c r="AJ400" s="7"/>
      <c r="AK400" s="23">
        <f t="shared" si="176"/>
        <v>2.8606007261524917</v>
      </c>
      <c r="AL400" s="23">
        <f t="shared" si="177"/>
        <v>2.5745406535372424</v>
      </c>
      <c r="AM400" s="23"/>
      <c r="AN400" s="23"/>
      <c r="AO400" s="23"/>
      <c r="AP400" s="23"/>
      <c r="AQ400" s="23"/>
      <c r="AR400" s="23">
        <f t="shared" si="178"/>
        <v>1.0452194960941796</v>
      </c>
      <c r="AS400" s="23"/>
      <c r="AT400" s="23">
        <f t="shared" si="185"/>
        <v>0.48410166134888322</v>
      </c>
      <c r="AU400" s="23"/>
      <c r="AV400" s="23">
        <f t="shared" si="179"/>
        <v>63.109252943118051</v>
      </c>
      <c r="AW400" s="23"/>
      <c r="AX400" s="23"/>
      <c r="AY400" s="23">
        <f t="shared" si="180"/>
        <v>29.60721751567829</v>
      </c>
      <c r="AZ400" s="23"/>
      <c r="BA400" s="23"/>
      <c r="BB400" s="23"/>
      <c r="BC400" s="23"/>
      <c r="BD400" s="23">
        <f t="shared" si="181"/>
        <v>0.31906700407085481</v>
      </c>
      <c r="BE400" s="23"/>
      <c r="BF400" s="23"/>
      <c r="BG400" s="23"/>
      <c r="BH400" s="23">
        <f t="shared" si="182"/>
        <v>100</v>
      </c>
      <c r="BI400" s="23">
        <f t="shared" si="183"/>
        <v>63.593354604466931</v>
      </c>
      <c r="BJ400" s="23">
        <f t="shared" si="184"/>
        <v>0.31906700407085481</v>
      </c>
    </row>
    <row r="401" spans="1:62" x14ac:dyDescent="0.2">
      <c r="A401" s="3" t="s">
        <v>38</v>
      </c>
      <c r="B401" s="3">
        <v>221.5</v>
      </c>
      <c r="C401" s="3" t="s">
        <v>144</v>
      </c>
      <c r="D401" s="3" t="s">
        <v>49</v>
      </c>
      <c r="G401" s="3" t="s">
        <v>185</v>
      </c>
      <c r="H401" s="3" t="s">
        <v>186</v>
      </c>
      <c r="I401" s="3">
        <v>0.88</v>
      </c>
      <c r="J401" s="3">
        <v>1.41</v>
      </c>
      <c r="P401" s="3">
        <v>1.1299999999999999</v>
      </c>
      <c r="R401" s="3">
        <v>0.42</v>
      </c>
      <c r="T401" s="3">
        <v>61.95</v>
      </c>
      <c r="W401" s="3">
        <v>27.88</v>
      </c>
      <c r="AB401" s="3">
        <v>0.28999999999999998</v>
      </c>
      <c r="AF401" s="7">
        <f t="shared" si="166"/>
        <v>93.960000000000008</v>
      </c>
      <c r="AG401" s="7">
        <f t="shared" si="167"/>
        <v>62.370000000000005</v>
      </c>
      <c r="AH401" s="7">
        <f t="shared" si="168"/>
        <v>0.28999999999999998</v>
      </c>
      <c r="AI401" s="7">
        <f t="shared" si="175"/>
        <v>1.0642826734780757</v>
      </c>
      <c r="AJ401" s="7"/>
      <c r="AK401" s="23">
        <f t="shared" si="176"/>
        <v>0.9365687526607066</v>
      </c>
      <c r="AL401" s="23">
        <f t="shared" si="177"/>
        <v>1.5006385696040867</v>
      </c>
      <c r="AM401" s="23"/>
      <c r="AN401" s="23"/>
      <c r="AO401" s="23"/>
      <c r="AP401" s="23"/>
      <c r="AQ401" s="23"/>
      <c r="AR401" s="23">
        <f t="shared" si="178"/>
        <v>1.2026394210302254</v>
      </c>
      <c r="AS401" s="23"/>
      <c r="AT401" s="23">
        <f t="shared" si="185"/>
        <v>0.44699872286079179</v>
      </c>
      <c r="AU401" s="23"/>
      <c r="AV401" s="23">
        <f t="shared" si="179"/>
        <v>65.93231162196679</v>
      </c>
      <c r="AW401" s="23"/>
      <c r="AX401" s="23"/>
      <c r="AY401" s="23">
        <f t="shared" si="180"/>
        <v>29.67220093656875</v>
      </c>
      <c r="AZ401" s="23"/>
      <c r="BA401" s="23"/>
      <c r="BB401" s="23"/>
      <c r="BC401" s="23"/>
      <c r="BD401" s="23">
        <f t="shared" si="181"/>
        <v>0.30864197530864196</v>
      </c>
      <c r="BE401" s="23"/>
      <c r="BF401" s="23"/>
      <c r="BG401" s="23"/>
      <c r="BH401" s="23">
        <f t="shared" si="182"/>
        <v>100</v>
      </c>
      <c r="BI401" s="23">
        <f t="shared" si="183"/>
        <v>66.379310344827587</v>
      </c>
      <c r="BJ401" s="23">
        <f t="shared" si="184"/>
        <v>0.30864197530864196</v>
      </c>
    </row>
    <row r="402" spans="1:62" x14ac:dyDescent="0.2">
      <c r="A402" s="3" t="s">
        <v>38</v>
      </c>
      <c r="B402" s="3">
        <v>221.5</v>
      </c>
      <c r="C402" s="3" t="s">
        <v>144</v>
      </c>
      <c r="D402" s="3" t="s">
        <v>49</v>
      </c>
      <c r="G402" s="3" t="s">
        <v>185</v>
      </c>
      <c r="H402" s="3" t="s">
        <v>186</v>
      </c>
      <c r="I402" s="3">
        <v>1.17</v>
      </c>
      <c r="J402" s="3">
        <v>2.0099999999999998</v>
      </c>
      <c r="P402" s="3">
        <v>0.85</v>
      </c>
      <c r="R402" s="3">
        <v>0.42</v>
      </c>
      <c r="T402" s="3">
        <v>53.78</v>
      </c>
      <c r="W402" s="3">
        <v>23.93</v>
      </c>
      <c r="AF402" s="7">
        <f t="shared" si="166"/>
        <v>82.16</v>
      </c>
      <c r="AG402" s="7">
        <f t="shared" si="167"/>
        <v>54.2</v>
      </c>
      <c r="AH402" s="7">
        <f t="shared" si="168"/>
        <v>0</v>
      </c>
      <c r="AI402" s="7">
        <f t="shared" si="175"/>
        <v>1.2171372930866602</v>
      </c>
      <c r="AJ402" s="7"/>
      <c r="AK402" s="23">
        <f t="shared" si="176"/>
        <v>1.4240506329113924</v>
      </c>
      <c r="AL402" s="23">
        <f t="shared" si="177"/>
        <v>2.4464459591041869</v>
      </c>
      <c r="AM402" s="23"/>
      <c r="AN402" s="23"/>
      <c r="AO402" s="23"/>
      <c r="AP402" s="23"/>
      <c r="AQ402" s="23"/>
      <c r="AR402" s="23">
        <f t="shared" si="178"/>
        <v>1.0345666991236611</v>
      </c>
      <c r="AS402" s="23"/>
      <c r="AT402" s="23">
        <f t="shared" si="185"/>
        <v>0.51119766309639725</v>
      </c>
      <c r="AU402" s="23"/>
      <c r="AV402" s="23">
        <f t="shared" si="179"/>
        <v>65.457643622200592</v>
      </c>
      <c r="AW402" s="23"/>
      <c r="AX402" s="23"/>
      <c r="AY402" s="23">
        <f t="shared" si="180"/>
        <v>29.126095423563779</v>
      </c>
      <c r="AZ402" s="23"/>
      <c r="BA402" s="23"/>
      <c r="BB402" s="23"/>
      <c r="BC402" s="23"/>
      <c r="BD402" s="23"/>
      <c r="BE402" s="23"/>
      <c r="BF402" s="23"/>
      <c r="BG402" s="23"/>
      <c r="BH402" s="23">
        <f t="shared" si="182"/>
        <v>100</v>
      </c>
      <c r="BI402" s="23">
        <f t="shared" si="183"/>
        <v>65.968841285296989</v>
      </c>
      <c r="BJ402" s="23"/>
    </row>
    <row r="403" spans="1:62" x14ac:dyDescent="0.2">
      <c r="AF403" s="7"/>
      <c r="AG403" s="7"/>
      <c r="AH403" s="7"/>
      <c r="AI403" s="7"/>
      <c r="AJ403" s="7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</row>
    <row r="404" spans="1:62" x14ac:dyDescent="0.2">
      <c r="A404" s="3" t="s">
        <v>16</v>
      </c>
      <c r="B404" s="3">
        <v>221.6</v>
      </c>
      <c r="C404" s="3" t="s">
        <v>25</v>
      </c>
      <c r="D404" s="3" t="s">
        <v>50</v>
      </c>
      <c r="G404" s="3" t="s">
        <v>185</v>
      </c>
      <c r="H404" s="3" t="s">
        <v>186</v>
      </c>
      <c r="I404" s="3">
        <v>0.04</v>
      </c>
      <c r="P404" s="3">
        <v>5.14</v>
      </c>
      <c r="R404" s="3">
        <v>0.42</v>
      </c>
      <c r="T404" s="3">
        <v>57.62</v>
      </c>
      <c r="W404" s="3">
        <v>26.94</v>
      </c>
      <c r="AA404" s="3">
        <v>3.94</v>
      </c>
      <c r="AB404" s="3">
        <v>0.84</v>
      </c>
      <c r="AF404" s="7">
        <f t="shared" ref="AF404:AF410" si="186">I404+J404+O404+P404+Q404+R404+S404+T404+U404+V404+W404+X404+Y404+Z404+AA404+AB404+AC404+AD404+AE404</f>
        <v>94.94</v>
      </c>
      <c r="AG404" s="7">
        <f t="shared" ref="AG404:AG433" si="187">R404+S404+T404+Y404+Z404+AA404</f>
        <v>61.98</v>
      </c>
      <c r="AH404" s="7">
        <f t="shared" ref="AH404:AH433" si="188">U404+AB404</f>
        <v>0.84</v>
      </c>
      <c r="AI404" s="7">
        <f t="shared" si="175"/>
        <v>1.0532968190436065</v>
      </c>
      <c r="AJ404" s="7"/>
      <c r="AK404" s="23">
        <f t="shared" si="176"/>
        <v>4.2131872761744259E-2</v>
      </c>
      <c r="AL404" s="23"/>
      <c r="AM404" s="23"/>
      <c r="AN404" s="23"/>
      <c r="AO404" s="23"/>
      <c r="AP404" s="23"/>
      <c r="AQ404" s="23"/>
      <c r="AR404" s="23">
        <f t="shared" si="178"/>
        <v>5.4139456498841367</v>
      </c>
      <c r="AS404" s="23"/>
      <c r="AT404" s="23">
        <f t="shared" si="185"/>
        <v>0.44238466399831472</v>
      </c>
      <c r="AU404" s="23"/>
      <c r="AV404" s="23">
        <f t="shared" si="179"/>
        <v>60.690962713292606</v>
      </c>
      <c r="AW404" s="23"/>
      <c r="AX404" s="23"/>
      <c r="AY404" s="23">
        <f t="shared" si="180"/>
        <v>28.37581630503476</v>
      </c>
      <c r="AZ404" s="23"/>
      <c r="BA404" s="23"/>
      <c r="BB404" s="23"/>
      <c r="BC404" s="23">
        <f t="shared" ref="BC404:BC442" si="189">AA404*AI404</f>
        <v>4.1499894670318094</v>
      </c>
      <c r="BD404" s="23">
        <f t="shared" si="181"/>
        <v>0.88476932799662944</v>
      </c>
      <c r="BE404" s="23"/>
      <c r="BF404" s="23"/>
      <c r="BG404" s="23"/>
      <c r="BH404" s="23">
        <f t="shared" si="182"/>
        <v>100</v>
      </c>
      <c r="BI404" s="23">
        <f t="shared" si="183"/>
        <v>65.283336844322733</v>
      </c>
      <c r="BJ404" s="23">
        <f t="shared" si="184"/>
        <v>0.88476932799662944</v>
      </c>
    </row>
    <row r="405" spans="1:62" x14ac:dyDescent="0.2">
      <c r="A405" s="3" t="s">
        <v>16</v>
      </c>
      <c r="B405" s="3">
        <v>221.6</v>
      </c>
      <c r="C405" s="3" t="s">
        <v>25</v>
      </c>
      <c r="D405" s="3" t="s">
        <v>50</v>
      </c>
      <c r="G405" s="3" t="s">
        <v>164</v>
      </c>
      <c r="H405" s="3" t="s">
        <v>157</v>
      </c>
      <c r="I405" s="3">
        <v>0.15</v>
      </c>
      <c r="J405" s="3">
        <v>0.12</v>
      </c>
      <c r="P405" s="3">
        <v>41.25</v>
      </c>
      <c r="AA405" s="3">
        <v>54.46</v>
      </c>
      <c r="AF405" s="7">
        <f t="shared" si="186"/>
        <v>95.98</v>
      </c>
      <c r="AG405" s="7">
        <f t="shared" si="187"/>
        <v>54.46</v>
      </c>
      <c r="AH405" s="7">
        <f t="shared" si="188"/>
        <v>0</v>
      </c>
      <c r="AI405" s="7">
        <f t="shared" si="175"/>
        <v>1.0418837257762033</v>
      </c>
      <c r="AJ405" s="7"/>
      <c r="AK405" s="23">
        <f t="shared" si="176"/>
        <v>0.15628255886643047</v>
      </c>
      <c r="AL405" s="23">
        <f t="shared" si="177"/>
        <v>0.12502604709314438</v>
      </c>
      <c r="AM405" s="23"/>
      <c r="AN405" s="23"/>
      <c r="AO405" s="23"/>
      <c r="AP405" s="23"/>
      <c r="AQ405" s="23"/>
      <c r="AR405" s="23">
        <f t="shared" si="178"/>
        <v>42.977703688268384</v>
      </c>
      <c r="AS405" s="23"/>
      <c r="AT405" s="23"/>
      <c r="AU405" s="23"/>
      <c r="AV405" s="23"/>
      <c r="AW405" s="23"/>
      <c r="AX405" s="23"/>
      <c r="AY405" s="23">
        <f t="shared" si="180"/>
        <v>0</v>
      </c>
      <c r="AZ405" s="23"/>
      <c r="BA405" s="23"/>
      <c r="BB405" s="23"/>
      <c r="BC405" s="23">
        <f t="shared" si="189"/>
        <v>56.740987705772028</v>
      </c>
      <c r="BD405" s="23"/>
      <c r="BE405" s="23"/>
      <c r="BF405" s="23"/>
      <c r="BG405" s="23"/>
      <c r="BH405" s="23">
        <f t="shared" si="182"/>
        <v>99.999999999999986</v>
      </c>
      <c r="BI405" s="23">
        <f t="shared" si="183"/>
        <v>56.740987705772028</v>
      </c>
      <c r="BJ405" s="23"/>
    </row>
    <row r="406" spans="1:62" x14ac:dyDescent="0.2">
      <c r="A406" s="3" t="s">
        <v>16</v>
      </c>
      <c r="B406" s="3">
        <v>221.6</v>
      </c>
      <c r="C406" s="3" t="s">
        <v>25</v>
      </c>
      <c r="D406" s="3" t="s">
        <v>50</v>
      </c>
      <c r="G406" s="3" t="s">
        <v>163</v>
      </c>
      <c r="H406" s="3" t="s">
        <v>176</v>
      </c>
      <c r="P406" s="3">
        <v>0</v>
      </c>
      <c r="T406" s="3">
        <v>35.07</v>
      </c>
      <c r="W406" s="3">
        <v>4.09</v>
      </c>
      <c r="X406" s="3">
        <v>18.739999999999998</v>
      </c>
      <c r="AE406" s="3">
        <v>37.56</v>
      </c>
      <c r="AF406" s="7">
        <f t="shared" si="186"/>
        <v>95.46</v>
      </c>
      <c r="AG406" s="7">
        <f t="shared" si="187"/>
        <v>35.07</v>
      </c>
      <c r="AH406" s="7">
        <f t="shared" si="188"/>
        <v>0</v>
      </c>
      <c r="AI406" s="7">
        <f t="shared" si="175"/>
        <v>1.0475591870940708</v>
      </c>
      <c r="AJ406" s="7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>
        <f t="shared" si="179"/>
        <v>36.737900691389065</v>
      </c>
      <c r="AW406" s="23"/>
      <c r="AX406" s="23"/>
      <c r="AY406" s="23">
        <f t="shared" si="180"/>
        <v>4.2845170752147492</v>
      </c>
      <c r="AZ406" s="23">
        <f t="shared" ref="AZ406:AZ441" si="190">X406*AI406</f>
        <v>19.631259166142886</v>
      </c>
      <c r="BA406" s="23"/>
      <c r="BB406" s="23"/>
      <c r="BC406" s="23"/>
      <c r="BD406" s="23"/>
      <c r="BE406" s="23"/>
      <c r="BF406" s="23"/>
      <c r="BG406" s="23">
        <f t="shared" ref="BG406:BG436" si="191">AE406*AI406</f>
        <v>39.346323067253302</v>
      </c>
      <c r="BH406" s="23">
        <f t="shared" si="182"/>
        <v>100</v>
      </c>
      <c r="BI406" s="23">
        <f t="shared" si="183"/>
        <v>36.737900691389065</v>
      </c>
      <c r="BJ406" s="23"/>
    </row>
    <row r="407" spans="1:62" x14ac:dyDescent="0.2">
      <c r="A407" s="3" t="s">
        <v>16</v>
      </c>
      <c r="B407" s="3">
        <v>221.6</v>
      </c>
      <c r="C407" s="3" t="s">
        <v>25</v>
      </c>
      <c r="D407" s="3" t="s">
        <v>50</v>
      </c>
      <c r="G407" s="3" t="s">
        <v>185</v>
      </c>
      <c r="H407" s="3" t="s">
        <v>186</v>
      </c>
      <c r="P407" s="3">
        <v>2.27</v>
      </c>
      <c r="R407" s="3">
        <v>0.47</v>
      </c>
      <c r="T407" s="3">
        <v>66.02</v>
      </c>
      <c r="W407" s="3">
        <v>26.93</v>
      </c>
      <c r="AB407" s="3">
        <v>0.35</v>
      </c>
      <c r="AF407" s="7">
        <f t="shared" si="186"/>
        <v>96.039999999999992</v>
      </c>
      <c r="AG407" s="7">
        <f t="shared" si="187"/>
        <v>66.489999999999995</v>
      </c>
      <c r="AH407" s="7">
        <f t="shared" si="188"/>
        <v>0.35</v>
      </c>
      <c r="AI407" s="7">
        <f t="shared" si="175"/>
        <v>1.0412328196584757</v>
      </c>
      <c r="AJ407" s="7"/>
      <c r="AK407" s="23"/>
      <c r="AL407" s="23"/>
      <c r="AM407" s="23"/>
      <c r="AN407" s="23"/>
      <c r="AO407" s="23"/>
      <c r="AP407" s="23"/>
      <c r="AQ407" s="23"/>
      <c r="AR407" s="23">
        <f t="shared" si="178"/>
        <v>2.36359850062474</v>
      </c>
      <c r="AS407" s="23"/>
      <c r="AT407" s="23">
        <f t="shared" si="185"/>
        <v>0.48937942523948352</v>
      </c>
      <c r="AU407" s="23"/>
      <c r="AV407" s="23">
        <f t="shared" si="179"/>
        <v>68.742190753852555</v>
      </c>
      <c r="AW407" s="23"/>
      <c r="AX407" s="23"/>
      <c r="AY407" s="23">
        <f t="shared" si="180"/>
        <v>28.040399833402748</v>
      </c>
      <c r="AZ407" s="23"/>
      <c r="BA407" s="23"/>
      <c r="BB407" s="23"/>
      <c r="BC407" s="23"/>
      <c r="BD407" s="23">
        <f t="shared" si="181"/>
        <v>0.36443148688046645</v>
      </c>
      <c r="BE407" s="23"/>
      <c r="BF407" s="23"/>
      <c r="BG407" s="23"/>
      <c r="BH407" s="23">
        <f t="shared" si="182"/>
        <v>100</v>
      </c>
      <c r="BI407" s="23">
        <f t="shared" si="183"/>
        <v>69.231570179092046</v>
      </c>
      <c r="BJ407" s="23">
        <f t="shared" si="184"/>
        <v>0.36443148688046645</v>
      </c>
    </row>
    <row r="408" spans="1:62" x14ac:dyDescent="0.2">
      <c r="A408" s="3" t="s">
        <v>16</v>
      </c>
      <c r="B408" s="3">
        <v>221.6</v>
      </c>
      <c r="C408" s="3" t="s">
        <v>25</v>
      </c>
      <c r="D408" s="3" t="s">
        <v>50</v>
      </c>
      <c r="G408" s="3" t="s">
        <v>185</v>
      </c>
      <c r="H408" s="3" t="s">
        <v>186</v>
      </c>
      <c r="P408" s="3">
        <v>0.89</v>
      </c>
      <c r="R408" s="3">
        <v>0.46</v>
      </c>
      <c r="T408" s="3">
        <v>60.4</v>
      </c>
      <c r="W408" s="3">
        <v>26.45</v>
      </c>
      <c r="X408" s="3">
        <v>1.36</v>
      </c>
      <c r="AB408" s="3">
        <v>0.33</v>
      </c>
      <c r="AE408" s="3">
        <v>5.46</v>
      </c>
      <c r="AF408" s="7">
        <f t="shared" si="186"/>
        <v>95.35</v>
      </c>
      <c r="AG408" s="7">
        <f t="shared" si="187"/>
        <v>60.86</v>
      </c>
      <c r="AH408" s="7">
        <f t="shared" si="188"/>
        <v>0.33</v>
      </c>
      <c r="AI408" s="7">
        <f t="shared" si="175"/>
        <v>1.048767697954903</v>
      </c>
      <c r="AJ408" s="7"/>
      <c r="AK408" s="23"/>
      <c r="AL408" s="23"/>
      <c r="AM408" s="23"/>
      <c r="AN408" s="23"/>
      <c r="AO408" s="23"/>
      <c r="AP408" s="23"/>
      <c r="AQ408" s="23"/>
      <c r="AR408" s="23">
        <f t="shared" si="178"/>
        <v>0.93340325117986367</v>
      </c>
      <c r="AS408" s="23"/>
      <c r="AT408" s="23">
        <f t="shared" si="185"/>
        <v>0.48243314105925539</v>
      </c>
      <c r="AU408" s="23"/>
      <c r="AV408" s="23">
        <f t="shared" si="179"/>
        <v>63.345568956476136</v>
      </c>
      <c r="AW408" s="23"/>
      <c r="AX408" s="23"/>
      <c r="AY408" s="23">
        <f t="shared" si="180"/>
        <v>27.739905610907183</v>
      </c>
      <c r="AZ408" s="23">
        <f t="shared" si="190"/>
        <v>1.4263240692186683</v>
      </c>
      <c r="BA408" s="23"/>
      <c r="BB408" s="23"/>
      <c r="BC408" s="23"/>
      <c r="BD408" s="23">
        <f t="shared" si="181"/>
        <v>0.34609334032511802</v>
      </c>
      <c r="BE408" s="23"/>
      <c r="BF408" s="23"/>
      <c r="BG408" s="23">
        <f t="shared" si="191"/>
        <v>5.7262716308337707</v>
      </c>
      <c r="BH408" s="23">
        <f t="shared" si="182"/>
        <v>100</v>
      </c>
      <c r="BI408" s="23">
        <f t="shared" si="183"/>
        <v>63.828002097535396</v>
      </c>
      <c r="BJ408" s="23">
        <f t="shared" si="184"/>
        <v>0.34609334032511802</v>
      </c>
    </row>
    <row r="409" spans="1:62" x14ac:dyDescent="0.2">
      <c r="A409" s="3" t="s">
        <v>16</v>
      </c>
      <c r="B409" s="3">
        <v>221.6</v>
      </c>
      <c r="C409" s="3" t="s">
        <v>25</v>
      </c>
      <c r="D409" s="3" t="s">
        <v>50</v>
      </c>
      <c r="G409" s="3" t="s">
        <v>185</v>
      </c>
      <c r="H409" s="3" t="s">
        <v>186</v>
      </c>
      <c r="J409" s="3">
        <v>0.09</v>
      </c>
      <c r="P409" s="3">
        <v>0.99</v>
      </c>
      <c r="R409" s="3">
        <v>0.49</v>
      </c>
      <c r="T409" s="3">
        <v>64.069999999999993</v>
      </c>
      <c r="W409" s="3">
        <v>28.81</v>
      </c>
      <c r="AB409" s="3">
        <v>0.35</v>
      </c>
      <c r="AE409" s="3">
        <v>0.52</v>
      </c>
      <c r="AF409" s="7">
        <f t="shared" si="186"/>
        <v>95.319999999999979</v>
      </c>
      <c r="AG409" s="7">
        <f t="shared" si="187"/>
        <v>64.559999999999988</v>
      </c>
      <c r="AH409" s="7">
        <f t="shared" si="188"/>
        <v>0.35</v>
      </c>
      <c r="AI409" s="7">
        <f t="shared" si="175"/>
        <v>1.0490977759127154</v>
      </c>
      <c r="AJ409" s="7"/>
      <c r="AK409" s="23"/>
      <c r="AL409" s="23">
        <f t="shared" si="177"/>
        <v>9.4418799832144379E-2</v>
      </c>
      <c r="AM409" s="23"/>
      <c r="AN409" s="23"/>
      <c r="AO409" s="23"/>
      <c r="AP409" s="23"/>
      <c r="AQ409" s="23"/>
      <c r="AR409" s="23">
        <f t="shared" si="178"/>
        <v>1.0386067981535883</v>
      </c>
      <c r="AS409" s="23"/>
      <c r="AT409" s="23">
        <f t="shared" si="185"/>
        <v>0.51405791019723046</v>
      </c>
      <c r="AU409" s="23"/>
      <c r="AV409" s="23">
        <f t="shared" si="179"/>
        <v>67.215694502727672</v>
      </c>
      <c r="AW409" s="23"/>
      <c r="AX409" s="23"/>
      <c r="AY409" s="23">
        <f t="shared" si="180"/>
        <v>30.224506924045329</v>
      </c>
      <c r="AZ409" s="23"/>
      <c r="BA409" s="23"/>
      <c r="BB409" s="23"/>
      <c r="BC409" s="23"/>
      <c r="BD409" s="23">
        <f t="shared" si="181"/>
        <v>0.36718422156945035</v>
      </c>
      <c r="BE409" s="23"/>
      <c r="BF409" s="23"/>
      <c r="BG409" s="23">
        <f t="shared" si="191"/>
        <v>0.545530843474612</v>
      </c>
      <c r="BH409" s="23">
        <f t="shared" si="182"/>
        <v>100</v>
      </c>
      <c r="BI409" s="23">
        <f t="shared" si="183"/>
        <v>67.729752412924896</v>
      </c>
      <c r="BJ409" s="23">
        <f t="shared" si="184"/>
        <v>0.36718422156945035</v>
      </c>
    </row>
    <row r="410" spans="1:62" x14ac:dyDescent="0.2">
      <c r="A410" s="3" t="s">
        <v>16</v>
      </c>
      <c r="B410" s="3">
        <v>221.6</v>
      </c>
      <c r="C410" s="3" t="s">
        <v>25</v>
      </c>
      <c r="D410" s="3" t="s">
        <v>50</v>
      </c>
      <c r="G410" s="3" t="s">
        <v>164</v>
      </c>
      <c r="H410" s="3" t="s">
        <v>157</v>
      </c>
      <c r="I410" s="3">
        <v>0.09</v>
      </c>
      <c r="P410" s="3">
        <v>41.26</v>
      </c>
      <c r="AA410" s="3">
        <v>54.36</v>
      </c>
      <c r="AF410" s="7">
        <f t="shared" si="186"/>
        <v>95.710000000000008</v>
      </c>
      <c r="AG410" s="7">
        <f t="shared" si="187"/>
        <v>54.36</v>
      </c>
      <c r="AH410" s="7">
        <f t="shared" si="188"/>
        <v>0</v>
      </c>
      <c r="AI410" s="7">
        <f t="shared" si="175"/>
        <v>1.0448229025180231</v>
      </c>
      <c r="AJ410" s="7"/>
      <c r="AK410" s="23">
        <f t="shared" si="176"/>
        <v>9.4034061226622084E-2</v>
      </c>
      <c r="AL410" s="23"/>
      <c r="AM410" s="23"/>
      <c r="AN410" s="23"/>
      <c r="AO410" s="23"/>
      <c r="AP410" s="23"/>
      <c r="AQ410" s="23"/>
      <c r="AR410" s="23">
        <f t="shared" si="178"/>
        <v>43.109392957893633</v>
      </c>
      <c r="AS410" s="23"/>
      <c r="AT410" s="23"/>
      <c r="AU410" s="23"/>
      <c r="AV410" s="23"/>
      <c r="AW410" s="23"/>
      <c r="AX410" s="23"/>
      <c r="AY410" s="23">
        <f t="shared" si="180"/>
        <v>0</v>
      </c>
      <c r="AZ410" s="23"/>
      <c r="BA410" s="23"/>
      <c r="BB410" s="23"/>
      <c r="BC410" s="23">
        <f t="shared" si="189"/>
        <v>56.796572980879738</v>
      </c>
      <c r="BD410" s="23"/>
      <c r="BE410" s="23"/>
      <c r="BF410" s="23"/>
      <c r="BG410" s="23"/>
      <c r="BH410" s="23">
        <f t="shared" si="182"/>
        <v>100</v>
      </c>
      <c r="BI410" s="23">
        <f t="shared" si="183"/>
        <v>56.796572980879738</v>
      </c>
      <c r="BJ410" s="23"/>
    </row>
    <row r="411" spans="1:62" x14ac:dyDescent="0.2">
      <c r="A411" s="3" t="s">
        <v>16</v>
      </c>
      <c r="B411" s="3">
        <v>221.6</v>
      </c>
      <c r="C411" s="3" t="s">
        <v>25</v>
      </c>
      <c r="D411" s="3" t="s">
        <v>50</v>
      </c>
      <c r="G411" s="3" t="s">
        <v>163</v>
      </c>
      <c r="H411" s="3" t="s">
        <v>176</v>
      </c>
      <c r="J411" s="3">
        <v>0.16</v>
      </c>
      <c r="T411" s="3">
        <v>34.19</v>
      </c>
      <c r="W411" s="3">
        <v>2.38</v>
      </c>
      <c r="X411" s="3">
        <v>19.89</v>
      </c>
      <c r="AE411" s="3">
        <v>38.76</v>
      </c>
      <c r="AF411" s="7">
        <f t="shared" ref="AF411:AF457" si="192">I411+J411+O411+P411+Q411+R411+S411+T411+U411+V411+W411+X411+Y411+Z411+AA411+AB411+AC411+AD411+AE411</f>
        <v>95.38</v>
      </c>
      <c r="AG411" s="7">
        <f t="shared" si="187"/>
        <v>34.19</v>
      </c>
      <c r="AH411" s="7">
        <f t="shared" si="188"/>
        <v>0</v>
      </c>
      <c r="AI411" s="7">
        <f t="shared" si="175"/>
        <v>1.0484378276368211</v>
      </c>
      <c r="AJ411" s="7"/>
      <c r="AK411" s="23"/>
      <c r="AL411" s="23">
        <f t="shared" si="177"/>
        <v>0.16775005242189139</v>
      </c>
      <c r="AM411" s="23"/>
      <c r="AN411" s="23"/>
      <c r="AO411" s="23"/>
      <c r="AP411" s="23"/>
      <c r="AQ411" s="23"/>
      <c r="AR411" s="23"/>
      <c r="AS411" s="23"/>
      <c r="AT411" s="23"/>
      <c r="AU411" s="23"/>
      <c r="AV411" s="23">
        <f t="shared" si="179"/>
        <v>35.846089326902913</v>
      </c>
      <c r="AW411" s="23"/>
      <c r="AX411" s="23"/>
      <c r="AY411" s="23">
        <f t="shared" si="180"/>
        <v>2.4952820297756344</v>
      </c>
      <c r="AZ411" s="23">
        <f t="shared" si="190"/>
        <v>20.853428391696372</v>
      </c>
      <c r="BA411" s="23"/>
      <c r="BB411" s="23"/>
      <c r="BC411" s="23"/>
      <c r="BD411" s="23"/>
      <c r="BE411" s="23"/>
      <c r="BF411" s="23"/>
      <c r="BG411" s="23">
        <f t="shared" si="191"/>
        <v>40.637450199203187</v>
      </c>
      <c r="BH411" s="23">
        <f t="shared" si="182"/>
        <v>100</v>
      </c>
      <c r="BI411" s="23">
        <f t="shared" si="183"/>
        <v>35.846089326902913</v>
      </c>
      <c r="BJ411" s="23"/>
    </row>
    <row r="412" spans="1:62" x14ac:dyDescent="0.2">
      <c r="A412" s="3" t="s">
        <v>16</v>
      </c>
      <c r="B412" s="3">
        <v>221.6</v>
      </c>
      <c r="C412" s="3" t="s">
        <v>25</v>
      </c>
      <c r="D412" s="3" t="s">
        <v>50</v>
      </c>
      <c r="G412" s="3" t="s">
        <v>163</v>
      </c>
      <c r="H412" s="3" t="s">
        <v>176</v>
      </c>
      <c r="J412" s="3">
        <v>0.19</v>
      </c>
      <c r="T412" s="3">
        <v>32.28</v>
      </c>
      <c r="W412" s="3">
        <v>3.01</v>
      </c>
      <c r="X412" s="3">
        <v>18.27</v>
      </c>
      <c r="AB412" s="3">
        <v>0.37</v>
      </c>
      <c r="AE412" s="3">
        <v>35.770000000000003</v>
      </c>
      <c r="AF412" s="7">
        <f t="shared" si="192"/>
        <v>89.89</v>
      </c>
      <c r="AG412" s="7">
        <f t="shared" si="187"/>
        <v>32.28</v>
      </c>
      <c r="AH412" s="7">
        <f t="shared" si="188"/>
        <v>0.37</v>
      </c>
      <c r="AI412" s="7">
        <f t="shared" si="175"/>
        <v>1.112470797641562</v>
      </c>
      <c r="AJ412" s="7"/>
      <c r="AK412" s="23"/>
      <c r="AL412" s="23">
        <f t="shared" si="177"/>
        <v>0.21136945155189679</v>
      </c>
      <c r="AM412" s="23"/>
      <c r="AN412" s="23"/>
      <c r="AO412" s="23"/>
      <c r="AP412" s="23"/>
      <c r="AQ412" s="23"/>
      <c r="AR412" s="23"/>
      <c r="AS412" s="23"/>
      <c r="AT412" s="23"/>
      <c r="AU412" s="23"/>
      <c r="AV412" s="23">
        <f t="shared" si="179"/>
        <v>35.91055734786962</v>
      </c>
      <c r="AW412" s="23"/>
      <c r="AX412" s="23"/>
      <c r="AY412" s="23">
        <f t="shared" si="180"/>
        <v>3.3485371009011011</v>
      </c>
      <c r="AZ412" s="23">
        <f t="shared" si="190"/>
        <v>20.324841472911338</v>
      </c>
      <c r="BA412" s="23"/>
      <c r="BB412" s="23"/>
      <c r="BC412" s="23"/>
      <c r="BD412" s="23">
        <f t="shared" si="181"/>
        <v>0.4116141951273779</v>
      </c>
      <c r="BE412" s="23"/>
      <c r="BF412" s="23"/>
      <c r="BG412" s="23">
        <f t="shared" si="191"/>
        <v>39.793080431638678</v>
      </c>
      <c r="BH412" s="23">
        <f t="shared" si="182"/>
        <v>100.00000000000001</v>
      </c>
      <c r="BI412" s="23">
        <f t="shared" si="183"/>
        <v>35.91055734786962</v>
      </c>
      <c r="BJ412" s="23">
        <f t="shared" si="184"/>
        <v>0.4116141951273779</v>
      </c>
    </row>
    <row r="413" spans="1:62" x14ac:dyDescent="0.2">
      <c r="A413" s="3" t="s">
        <v>16</v>
      </c>
      <c r="B413" s="3">
        <v>221.6</v>
      </c>
      <c r="C413" s="3" t="s">
        <v>25</v>
      </c>
      <c r="D413" s="3" t="s">
        <v>50</v>
      </c>
      <c r="G413" s="3" t="s">
        <v>163</v>
      </c>
      <c r="H413" s="3" t="s">
        <v>176</v>
      </c>
      <c r="J413" s="3">
        <v>0.57999999999999996</v>
      </c>
      <c r="T413" s="3">
        <v>31.73</v>
      </c>
      <c r="W413" s="3">
        <v>2.2200000000000002</v>
      </c>
      <c r="X413" s="3">
        <v>18.91</v>
      </c>
      <c r="AE413" s="3">
        <v>35.11</v>
      </c>
      <c r="AF413" s="7">
        <f t="shared" si="192"/>
        <v>88.55</v>
      </c>
      <c r="AG413" s="7">
        <f t="shared" si="187"/>
        <v>31.73</v>
      </c>
      <c r="AH413" s="7">
        <f t="shared" si="188"/>
        <v>0</v>
      </c>
      <c r="AI413" s="7">
        <f t="shared" si="175"/>
        <v>1.129305477131564</v>
      </c>
      <c r="AJ413" s="7"/>
      <c r="AK413" s="23"/>
      <c r="AL413" s="23">
        <f t="shared" si="177"/>
        <v>0.65499717673630709</v>
      </c>
      <c r="AM413" s="23"/>
      <c r="AN413" s="23"/>
      <c r="AO413" s="23"/>
      <c r="AP413" s="23"/>
      <c r="AQ413" s="23"/>
      <c r="AR413" s="23"/>
      <c r="AS413" s="23"/>
      <c r="AT413" s="23"/>
      <c r="AU413" s="23"/>
      <c r="AV413" s="23">
        <f t="shared" si="179"/>
        <v>35.832862789384528</v>
      </c>
      <c r="AW413" s="23"/>
      <c r="AX413" s="23"/>
      <c r="AY413" s="23">
        <f t="shared" si="180"/>
        <v>2.5070581592320722</v>
      </c>
      <c r="AZ413" s="23">
        <f t="shared" si="190"/>
        <v>21.355166572557877</v>
      </c>
      <c r="BA413" s="23"/>
      <c r="BB413" s="23"/>
      <c r="BC413" s="23"/>
      <c r="BD413" s="23"/>
      <c r="BE413" s="23"/>
      <c r="BF413" s="23"/>
      <c r="BG413" s="23">
        <f t="shared" si="191"/>
        <v>39.649915302089212</v>
      </c>
      <c r="BH413" s="23">
        <f t="shared" si="182"/>
        <v>99.999999999999986</v>
      </c>
      <c r="BI413" s="23">
        <f t="shared" si="183"/>
        <v>35.832862789384528</v>
      </c>
      <c r="BJ413" s="23"/>
    </row>
    <row r="414" spans="1:62" x14ac:dyDescent="0.2">
      <c r="A414" s="3" t="s">
        <v>16</v>
      </c>
      <c r="B414" s="3">
        <v>221.6</v>
      </c>
      <c r="C414" s="3" t="s">
        <v>25</v>
      </c>
      <c r="D414" s="3" t="s">
        <v>50</v>
      </c>
      <c r="G414" s="3" t="s">
        <v>163</v>
      </c>
      <c r="H414" s="3" t="s">
        <v>176</v>
      </c>
      <c r="J414" s="3">
        <v>0.93</v>
      </c>
      <c r="T414" s="3">
        <v>32.090000000000003</v>
      </c>
      <c r="W414" s="3">
        <v>2.14</v>
      </c>
      <c r="X414" s="3">
        <v>18.78</v>
      </c>
      <c r="AB414" s="3">
        <v>0.72</v>
      </c>
      <c r="AE414" s="3">
        <v>35.25</v>
      </c>
      <c r="AF414" s="7">
        <f t="shared" si="192"/>
        <v>89.91</v>
      </c>
      <c r="AG414" s="7">
        <f t="shared" si="187"/>
        <v>32.090000000000003</v>
      </c>
      <c r="AH414" s="7">
        <f t="shared" si="188"/>
        <v>0.72</v>
      </c>
      <c r="AI414" s="7">
        <f t="shared" si="175"/>
        <v>1.1122233344455568</v>
      </c>
      <c r="AJ414" s="7"/>
      <c r="AK414" s="23"/>
      <c r="AL414" s="23">
        <f t="shared" si="177"/>
        <v>1.0343677010343679</v>
      </c>
      <c r="AM414" s="23"/>
      <c r="AN414" s="23"/>
      <c r="AO414" s="23"/>
      <c r="AP414" s="23"/>
      <c r="AQ414" s="23"/>
      <c r="AR414" s="23"/>
      <c r="AS414" s="23"/>
      <c r="AT414" s="23"/>
      <c r="AU414" s="23"/>
      <c r="AV414" s="23">
        <f t="shared" si="179"/>
        <v>35.691246802357924</v>
      </c>
      <c r="AW414" s="23"/>
      <c r="AX414" s="23"/>
      <c r="AY414" s="23">
        <f t="shared" si="180"/>
        <v>2.3801579357134917</v>
      </c>
      <c r="AZ414" s="23">
        <f t="shared" si="190"/>
        <v>20.887554220887559</v>
      </c>
      <c r="BA414" s="23"/>
      <c r="BB414" s="23"/>
      <c r="BC414" s="23"/>
      <c r="BD414" s="23">
        <f t="shared" si="181"/>
        <v>0.80080080080080085</v>
      </c>
      <c r="BE414" s="23"/>
      <c r="BF414" s="23"/>
      <c r="BG414" s="23">
        <f t="shared" si="191"/>
        <v>39.205872539205878</v>
      </c>
      <c r="BH414" s="23">
        <f t="shared" si="182"/>
        <v>100</v>
      </c>
      <c r="BI414" s="23">
        <f t="shared" si="183"/>
        <v>35.691246802357924</v>
      </c>
      <c r="BJ414" s="23">
        <f t="shared" si="184"/>
        <v>0.80080080080080085</v>
      </c>
    </row>
    <row r="415" spans="1:62" x14ac:dyDescent="0.2">
      <c r="A415" s="3" t="s">
        <v>16</v>
      </c>
      <c r="B415" s="3">
        <v>221.6</v>
      </c>
      <c r="C415" s="3" t="s">
        <v>25</v>
      </c>
      <c r="D415" s="3" t="s">
        <v>50</v>
      </c>
      <c r="G415" s="3" t="s">
        <v>163</v>
      </c>
      <c r="H415" s="3" t="s">
        <v>176</v>
      </c>
      <c r="J415" s="3">
        <v>1.22</v>
      </c>
      <c r="T415" s="3">
        <v>15.4</v>
      </c>
      <c r="W415" s="3">
        <v>1.01</v>
      </c>
      <c r="X415" s="3">
        <v>9.17</v>
      </c>
      <c r="AE415" s="3">
        <v>18.61</v>
      </c>
      <c r="AF415" s="7">
        <f t="shared" si="192"/>
        <v>45.410000000000004</v>
      </c>
      <c r="AG415" s="7">
        <f t="shared" si="187"/>
        <v>15.4</v>
      </c>
      <c r="AH415" s="7">
        <f t="shared" si="188"/>
        <v>0</v>
      </c>
      <c r="AI415" s="7">
        <f t="shared" si="175"/>
        <v>2.2021581149526535</v>
      </c>
      <c r="AJ415" s="7"/>
      <c r="AK415" s="23"/>
      <c r="AL415" s="23">
        <f t="shared" si="177"/>
        <v>2.6866329002422371</v>
      </c>
      <c r="AM415" s="23"/>
      <c r="AN415" s="23"/>
      <c r="AO415" s="23"/>
      <c r="AP415" s="23"/>
      <c r="AQ415" s="23"/>
      <c r="AR415" s="23"/>
      <c r="AS415" s="23"/>
      <c r="AT415" s="23"/>
      <c r="AU415" s="23"/>
      <c r="AV415" s="23">
        <f t="shared" si="179"/>
        <v>33.913234970270864</v>
      </c>
      <c r="AW415" s="23"/>
      <c r="AX415" s="23"/>
      <c r="AY415" s="23">
        <f t="shared" si="180"/>
        <v>2.2241796961021798</v>
      </c>
      <c r="AZ415" s="23">
        <f t="shared" si="190"/>
        <v>20.193789914115833</v>
      </c>
      <c r="BA415" s="23"/>
      <c r="BB415" s="23"/>
      <c r="BC415" s="23"/>
      <c r="BD415" s="23"/>
      <c r="BE415" s="23"/>
      <c r="BF415" s="23"/>
      <c r="BG415" s="23">
        <f t="shared" si="191"/>
        <v>40.982162519268883</v>
      </c>
      <c r="BH415" s="23">
        <f t="shared" si="182"/>
        <v>100</v>
      </c>
      <c r="BI415" s="23">
        <f t="shared" si="183"/>
        <v>33.913234970270864</v>
      </c>
      <c r="BJ415" s="23"/>
    </row>
    <row r="416" spans="1:62" x14ac:dyDescent="0.2">
      <c r="A416" s="3" t="s">
        <v>16</v>
      </c>
      <c r="B416" s="3">
        <v>221.6</v>
      </c>
      <c r="C416" s="3" t="s">
        <v>25</v>
      </c>
      <c r="D416" s="3" t="s">
        <v>50</v>
      </c>
      <c r="G416" s="3" t="s">
        <v>163</v>
      </c>
      <c r="H416" s="3" t="s">
        <v>176</v>
      </c>
      <c r="J416" s="3">
        <v>0.26</v>
      </c>
      <c r="T416" s="3">
        <v>31.16</v>
      </c>
      <c r="W416" s="3">
        <v>2.27</v>
      </c>
      <c r="X416" s="3">
        <v>18.05</v>
      </c>
      <c r="AB416" s="3">
        <v>0.4</v>
      </c>
      <c r="AE416" s="3">
        <v>35.229999999999997</v>
      </c>
      <c r="AF416" s="7">
        <f t="shared" si="192"/>
        <v>87.37</v>
      </c>
      <c r="AG416" s="7">
        <f t="shared" si="187"/>
        <v>31.16</v>
      </c>
      <c r="AH416" s="7">
        <f t="shared" si="188"/>
        <v>0.4</v>
      </c>
      <c r="AI416" s="7">
        <f t="shared" si="175"/>
        <v>1.1445576284765937</v>
      </c>
      <c r="AJ416" s="7"/>
      <c r="AK416" s="23"/>
      <c r="AL416" s="23">
        <f t="shared" si="177"/>
        <v>0.29758498340391437</v>
      </c>
      <c r="AM416" s="23"/>
      <c r="AN416" s="23"/>
      <c r="AO416" s="23"/>
      <c r="AP416" s="23"/>
      <c r="AQ416" s="23"/>
      <c r="AR416" s="23"/>
      <c r="AS416" s="23"/>
      <c r="AT416" s="23"/>
      <c r="AU416" s="23"/>
      <c r="AV416" s="23">
        <f t="shared" si="179"/>
        <v>35.664415703330661</v>
      </c>
      <c r="AW416" s="23"/>
      <c r="AX416" s="23"/>
      <c r="AY416" s="23">
        <f t="shared" si="180"/>
        <v>2.5981458166418676</v>
      </c>
      <c r="AZ416" s="23">
        <f t="shared" si="190"/>
        <v>20.659265194002518</v>
      </c>
      <c r="BA416" s="23"/>
      <c r="BB416" s="23"/>
      <c r="BC416" s="23"/>
      <c r="BD416" s="23">
        <f t="shared" si="181"/>
        <v>0.4578230513906375</v>
      </c>
      <c r="BE416" s="23"/>
      <c r="BF416" s="23"/>
      <c r="BG416" s="23">
        <f t="shared" si="191"/>
        <v>40.322765251230393</v>
      </c>
      <c r="BH416" s="23">
        <f t="shared" si="182"/>
        <v>100</v>
      </c>
      <c r="BI416" s="23">
        <f t="shared" si="183"/>
        <v>35.664415703330661</v>
      </c>
      <c r="BJ416" s="23">
        <f t="shared" si="184"/>
        <v>0.4578230513906375</v>
      </c>
    </row>
    <row r="417" spans="1:62" x14ac:dyDescent="0.2">
      <c r="A417" s="3" t="s">
        <v>16</v>
      </c>
      <c r="B417" s="3">
        <v>221.6</v>
      </c>
      <c r="C417" s="3" t="s">
        <v>25</v>
      </c>
      <c r="D417" s="3" t="s">
        <v>50</v>
      </c>
      <c r="G417" s="3" t="s">
        <v>163</v>
      </c>
      <c r="H417" s="3" t="s">
        <v>176</v>
      </c>
      <c r="J417" s="3">
        <v>0.19</v>
      </c>
      <c r="T417" s="3">
        <v>25.84</v>
      </c>
      <c r="W417" s="3">
        <v>3.1</v>
      </c>
      <c r="X417" s="3">
        <v>14.37</v>
      </c>
      <c r="AB417" s="3">
        <v>0.27</v>
      </c>
      <c r="AE417" s="3">
        <v>28.14</v>
      </c>
      <c r="AF417" s="7">
        <f t="shared" si="192"/>
        <v>71.91</v>
      </c>
      <c r="AG417" s="7">
        <f t="shared" si="187"/>
        <v>25.84</v>
      </c>
      <c r="AH417" s="7">
        <f t="shared" si="188"/>
        <v>0.27</v>
      </c>
      <c r="AI417" s="7">
        <f t="shared" si="175"/>
        <v>1.3906271728549577</v>
      </c>
      <c r="AJ417" s="7"/>
      <c r="AK417" s="23"/>
      <c r="AL417" s="23">
        <f t="shared" si="177"/>
        <v>0.26421916284244196</v>
      </c>
      <c r="AM417" s="23"/>
      <c r="AN417" s="23"/>
      <c r="AO417" s="23"/>
      <c r="AP417" s="23"/>
      <c r="AQ417" s="23"/>
      <c r="AR417" s="23"/>
      <c r="AS417" s="23"/>
      <c r="AT417" s="23"/>
      <c r="AU417" s="23"/>
      <c r="AV417" s="23">
        <f t="shared" si="179"/>
        <v>35.93380614657211</v>
      </c>
      <c r="AW417" s="23"/>
      <c r="AX417" s="23"/>
      <c r="AY417" s="23">
        <f t="shared" si="180"/>
        <v>4.3109442358503687</v>
      </c>
      <c r="AZ417" s="23">
        <f t="shared" si="190"/>
        <v>19.983312473925743</v>
      </c>
      <c r="BA417" s="23"/>
      <c r="BB417" s="23"/>
      <c r="BC417" s="23"/>
      <c r="BD417" s="23">
        <f t="shared" si="181"/>
        <v>0.37546933667083859</v>
      </c>
      <c r="BE417" s="23"/>
      <c r="BF417" s="23"/>
      <c r="BG417" s="23">
        <f t="shared" si="191"/>
        <v>39.132248644138514</v>
      </c>
      <c r="BH417" s="23">
        <f t="shared" si="182"/>
        <v>100</v>
      </c>
      <c r="BI417" s="23">
        <f t="shared" si="183"/>
        <v>35.93380614657211</v>
      </c>
      <c r="BJ417" s="23">
        <f t="shared" si="184"/>
        <v>0.37546933667083859</v>
      </c>
    </row>
    <row r="418" spans="1:62" x14ac:dyDescent="0.2">
      <c r="A418" s="3" t="s">
        <v>16</v>
      </c>
      <c r="B418" s="3">
        <v>221.6</v>
      </c>
      <c r="C418" s="3" t="s">
        <v>25</v>
      </c>
      <c r="D418" s="3" t="s">
        <v>50</v>
      </c>
      <c r="G418" s="3" t="s">
        <v>163</v>
      </c>
      <c r="H418" s="3" t="s">
        <v>176</v>
      </c>
      <c r="J418" s="3">
        <v>0.16</v>
      </c>
      <c r="T418" s="3">
        <v>34.14</v>
      </c>
      <c r="W418" s="3">
        <v>3.89</v>
      </c>
      <c r="X418" s="3">
        <v>18.68</v>
      </c>
      <c r="AB418" s="3">
        <v>0.41</v>
      </c>
      <c r="AE418" s="3">
        <v>36.909999999999997</v>
      </c>
      <c r="AF418" s="7">
        <f t="shared" si="192"/>
        <v>94.19</v>
      </c>
      <c r="AG418" s="7">
        <f t="shared" si="187"/>
        <v>34.14</v>
      </c>
      <c r="AH418" s="7">
        <f t="shared" si="188"/>
        <v>0.41</v>
      </c>
      <c r="AI418" s="7">
        <f t="shared" si="175"/>
        <v>1.0616838305552607</v>
      </c>
      <c r="AJ418" s="7"/>
      <c r="AK418" s="23"/>
      <c r="AL418" s="23">
        <f t="shared" si="177"/>
        <v>0.16986941288884172</v>
      </c>
      <c r="AM418" s="23"/>
      <c r="AN418" s="23"/>
      <c r="AO418" s="23"/>
      <c r="AP418" s="23"/>
      <c r="AQ418" s="23"/>
      <c r="AR418" s="23"/>
      <c r="AS418" s="23"/>
      <c r="AT418" s="23"/>
      <c r="AU418" s="23"/>
      <c r="AV418" s="23">
        <f t="shared" si="179"/>
        <v>36.245885975156604</v>
      </c>
      <c r="AW418" s="23"/>
      <c r="AX418" s="23"/>
      <c r="AY418" s="23">
        <f t="shared" si="180"/>
        <v>4.1299501008599639</v>
      </c>
      <c r="AZ418" s="23">
        <f t="shared" si="190"/>
        <v>19.83225395477227</v>
      </c>
      <c r="BA418" s="23"/>
      <c r="BB418" s="23"/>
      <c r="BC418" s="23"/>
      <c r="BD418" s="23">
        <f t="shared" si="181"/>
        <v>0.43529037052765684</v>
      </c>
      <c r="BE418" s="23"/>
      <c r="BF418" s="23"/>
      <c r="BG418" s="23">
        <f t="shared" si="191"/>
        <v>39.186750185794672</v>
      </c>
      <c r="BH418" s="23">
        <f t="shared" si="182"/>
        <v>100</v>
      </c>
      <c r="BI418" s="23">
        <f t="shared" si="183"/>
        <v>36.245885975156604</v>
      </c>
      <c r="BJ418" s="23">
        <f t="shared" si="184"/>
        <v>0.43529037052765684</v>
      </c>
    </row>
    <row r="419" spans="1:62" x14ac:dyDescent="0.2">
      <c r="A419" s="3" t="s">
        <v>16</v>
      </c>
      <c r="B419" s="3">
        <v>221.6</v>
      </c>
      <c r="C419" s="3" t="s">
        <v>25</v>
      </c>
      <c r="D419" s="3" t="s">
        <v>50</v>
      </c>
      <c r="G419" s="3" t="s">
        <v>185</v>
      </c>
      <c r="H419" s="3" t="s">
        <v>186</v>
      </c>
      <c r="I419" s="3">
        <v>1.55</v>
      </c>
      <c r="J419" s="3">
        <v>1.44</v>
      </c>
      <c r="P419" s="3">
        <v>2.69</v>
      </c>
      <c r="R419" s="3">
        <v>0.37</v>
      </c>
      <c r="T419" s="3">
        <v>59.56</v>
      </c>
      <c r="V419" s="3">
        <v>4.09</v>
      </c>
      <c r="W419" s="3">
        <v>18.37</v>
      </c>
      <c r="AB419" s="3">
        <v>0.35</v>
      </c>
      <c r="AF419" s="7">
        <f t="shared" si="192"/>
        <v>88.42</v>
      </c>
      <c r="AG419" s="7">
        <f t="shared" si="187"/>
        <v>59.93</v>
      </c>
      <c r="AH419" s="7">
        <f t="shared" si="188"/>
        <v>0.35</v>
      </c>
      <c r="AI419" s="7">
        <f t="shared" si="175"/>
        <v>1.1309658448314861</v>
      </c>
      <c r="AJ419" s="7"/>
      <c r="AK419" s="23">
        <f t="shared" si="176"/>
        <v>1.7529970594888036</v>
      </c>
      <c r="AL419" s="23">
        <f t="shared" si="177"/>
        <v>1.6285908165573399</v>
      </c>
      <c r="AM419" s="23"/>
      <c r="AN419" s="23"/>
      <c r="AO419" s="23"/>
      <c r="AP419" s="23"/>
      <c r="AQ419" s="23"/>
      <c r="AR419" s="23">
        <f t="shared" si="178"/>
        <v>3.0422981225966974</v>
      </c>
      <c r="AS419" s="23"/>
      <c r="AT419" s="23">
        <f t="shared" si="185"/>
        <v>0.41845736258764987</v>
      </c>
      <c r="AU419" s="23"/>
      <c r="AV419" s="23">
        <f t="shared" si="179"/>
        <v>67.36032571816331</v>
      </c>
      <c r="AW419" s="23"/>
      <c r="AX419" s="23">
        <f t="shared" ref="AX419:AX422" si="193">V419*AI419</f>
        <v>4.6256503053607778</v>
      </c>
      <c r="AY419" s="23">
        <f t="shared" si="180"/>
        <v>20.775842569554399</v>
      </c>
      <c r="AZ419" s="23"/>
      <c r="BA419" s="23"/>
      <c r="BB419" s="23"/>
      <c r="BC419" s="23"/>
      <c r="BD419" s="23">
        <f t="shared" si="181"/>
        <v>0.3958380456910201</v>
      </c>
      <c r="BE419" s="23"/>
      <c r="BF419" s="23"/>
      <c r="BG419" s="23"/>
      <c r="BH419" s="23">
        <f t="shared" si="182"/>
        <v>100</v>
      </c>
      <c r="BI419" s="23">
        <f t="shared" si="183"/>
        <v>67.778783080750955</v>
      </c>
      <c r="BJ419" s="23">
        <f t="shared" si="184"/>
        <v>0.3958380456910201</v>
      </c>
    </row>
    <row r="420" spans="1:62" x14ac:dyDescent="0.2">
      <c r="A420" s="3" t="s">
        <v>16</v>
      </c>
      <c r="B420" s="3">
        <v>221.6</v>
      </c>
      <c r="C420" s="3" t="s">
        <v>25</v>
      </c>
      <c r="D420" s="3" t="s">
        <v>50</v>
      </c>
      <c r="G420" s="3" t="s">
        <v>185</v>
      </c>
      <c r="H420" s="3" t="s">
        <v>186</v>
      </c>
      <c r="I420" s="3">
        <v>1.85</v>
      </c>
      <c r="J420" s="3">
        <v>1.5</v>
      </c>
      <c r="P420" s="3">
        <v>2.02</v>
      </c>
      <c r="R420" s="3">
        <v>0.39</v>
      </c>
      <c r="T420" s="3">
        <v>48.45</v>
      </c>
      <c r="V420" s="3">
        <v>3.09</v>
      </c>
      <c r="W420" s="3">
        <v>15.45</v>
      </c>
      <c r="AB420" s="3">
        <v>0.3</v>
      </c>
      <c r="AF420" s="7">
        <f t="shared" si="192"/>
        <v>73.05</v>
      </c>
      <c r="AG420" s="7">
        <f t="shared" si="187"/>
        <v>48.84</v>
      </c>
      <c r="AH420" s="7">
        <f t="shared" si="188"/>
        <v>0.3</v>
      </c>
      <c r="AI420" s="7">
        <f t="shared" si="175"/>
        <v>1.3689253935660508</v>
      </c>
      <c r="AJ420" s="7"/>
      <c r="AK420" s="23">
        <f t="shared" si="176"/>
        <v>2.5325119780971943</v>
      </c>
      <c r="AL420" s="23">
        <f t="shared" si="177"/>
        <v>2.0533880903490762</v>
      </c>
      <c r="AM420" s="23"/>
      <c r="AN420" s="23"/>
      <c r="AO420" s="23"/>
      <c r="AP420" s="23"/>
      <c r="AQ420" s="23"/>
      <c r="AR420" s="23">
        <f t="shared" si="178"/>
        <v>2.7652292950034227</v>
      </c>
      <c r="AS420" s="23"/>
      <c r="AT420" s="23">
        <f t="shared" si="185"/>
        <v>0.53388090349075978</v>
      </c>
      <c r="AU420" s="23"/>
      <c r="AV420" s="23">
        <f t="shared" si="179"/>
        <v>66.324435318275164</v>
      </c>
      <c r="AW420" s="23"/>
      <c r="AX420" s="23">
        <f t="shared" si="193"/>
        <v>4.2299794661190964</v>
      </c>
      <c r="AY420" s="23">
        <f t="shared" si="180"/>
        <v>21.149897330595483</v>
      </c>
      <c r="AZ420" s="23"/>
      <c r="BA420" s="23"/>
      <c r="BB420" s="23"/>
      <c r="BC420" s="23"/>
      <c r="BD420" s="23">
        <f t="shared" si="181"/>
        <v>0.41067761806981523</v>
      </c>
      <c r="BE420" s="23"/>
      <c r="BF420" s="23"/>
      <c r="BG420" s="23"/>
      <c r="BH420" s="23">
        <f t="shared" si="182"/>
        <v>100.00000000000001</v>
      </c>
      <c r="BI420" s="23">
        <f t="shared" si="183"/>
        <v>66.858316221765932</v>
      </c>
      <c r="BJ420" s="23">
        <f t="shared" si="184"/>
        <v>0.41067761806981523</v>
      </c>
    </row>
    <row r="421" spans="1:62" x14ac:dyDescent="0.2">
      <c r="A421" s="3" t="s">
        <v>16</v>
      </c>
      <c r="B421" s="3">
        <v>221.6</v>
      </c>
      <c r="C421" s="3" t="s">
        <v>25</v>
      </c>
      <c r="D421" s="3" t="s">
        <v>50</v>
      </c>
      <c r="G421" s="3" t="s">
        <v>185</v>
      </c>
      <c r="H421" s="3" t="s">
        <v>186</v>
      </c>
      <c r="J421" s="3">
        <v>0.76</v>
      </c>
      <c r="P421" s="3">
        <v>2.21</v>
      </c>
      <c r="R421" s="3">
        <v>0.55000000000000004</v>
      </c>
      <c r="T421" s="3">
        <v>53.84</v>
      </c>
      <c r="V421" s="3">
        <v>2.74</v>
      </c>
      <c r="W421" s="3">
        <v>19.329999999999998</v>
      </c>
      <c r="AA421" s="3">
        <v>0.45</v>
      </c>
      <c r="AB421" s="3">
        <v>0</v>
      </c>
      <c r="AF421" s="7">
        <f t="shared" si="192"/>
        <v>79.88000000000001</v>
      </c>
      <c r="AG421" s="7">
        <f t="shared" si="187"/>
        <v>54.84</v>
      </c>
      <c r="AH421" s="7">
        <f t="shared" si="188"/>
        <v>0</v>
      </c>
      <c r="AI421" s="7">
        <f t="shared" si="175"/>
        <v>1.2518778167250875</v>
      </c>
      <c r="AJ421" s="7"/>
      <c r="AK421" s="23"/>
      <c r="AL421" s="23">
        <f t="shared" si="177"/>
        <v>0.95142714071106649</v>
      </c>
      <c r="AM421" s="23"/>
      <c r="AN421" s="23"/>
      <c r="AO421" s="23"/>
      <c r="AP421" s="23"/>
      <c r="AQ421" s="23"/>
      <c r="AR421" s="23">
        <f t="shared" si="178"/>
        <v>2.7666499749624434</v>
      </c>
      <c r="AS421" s="23"/>
      <c r="AT421" s="23">
        <f t="shared" si="185"/>
        <v>0.68853279919879817</v>
      </c>
      <c r="AU421" s="23"/>
      <c r="AV421" s="23">
        <f t="shared" si="179"/>
        <v>67.401101652478715</v>
      </c>
      <c r="AW421" s="23"/>
      <c r="AX421" s="23">
        <f t="shared" si="193"/>
        <v>3.4301452178267398</v>
      </c>
      <c r="AY421" s="23">
        <f t="shared" si="180"/>
        <v>24.19879819729594</v>
      </c>
      <c r="AZ421" s="23"/>
      <c r="BA421" s="23"/>
      <c r="BB421" s="23"/>
      <c r="BC421" s="23"/>
      <c r="BD421" s="23"/>
      <c r="BE421" s="23"/>
      <c r="BF421" s="23"/>
      <c r="BG421" s="23"/>
      <c r="BH421" s="23">
        <f t="shared" si="182"/>
        <v>100</v>
      </c>
      <c r="BI421" s="23">
        <f t="shared" si="183"/>
        <v>68.6529794692038</v>
      </c>
      <c r="BJ421" s="23"/>
    </row>
    <row r="422" spans="1:62" x14ac:dyDescent="0.2">
      <c r="A422" s="3" t="s">
        <v>16</v>
      </c>
      <c r="B422" s="3">
        <v>221.6</v>
      </c>
      <c r="C422" s="3" t="s">
        <v>25</v>
      </c>
      <c r="D422" s="3" t="s">
        <v>50</v>
      </c>
      <c r="G422" s="3" t="s">
        <v>185</v>
      </c>
      <c r="H422" s="3" t="s">
        <v>186</v>
      </c>
      <c r="J422" s="3">
        <v>0.67</v>
      </c>
      <c r="P422" s="3">
        <v>2.0499999999999998</v>
      </c>
      <c r="R422" s="3">
        <v>0.6</v>
      </c>
      <c r="T422" s="3">
        <v>62.89</v>
      </c>
      <c r="V422" s="3">
        <v>2.79</v>
      </c>
      <c r="W422" s="3">
        <v>22.55</v>
      </c>
      <c r="AA422" s="3">
        <v>0.4</v>
      </c>
      <c r="AB422" s="3">
        <v>0</v>
      </c>
      <c r="AF422" s="7">
        <f t="shared" si="192"/>
        <v>91.95</v>
      </c>
      <c r="AG422" s="7">
        <f t="shared" si="187"/>
        <v>63.89</v>
      </c>
      <c r="AH422" s="7">
        <f t="shared" si="188"/>
        <v>0</v>
      </c>
      <c r="AI422" s="7">
        <f t="shared" si="175"/>
        <v>1.0875475802066341</v>
      </c>
      <c r="AJ422" s="7"/>
      <c r="AK422" s="23"/>
      <c r="AL422" s="23">
        <f t="shared" si="177"/>
        <v>0.72865687873844487</v>
      </c>
      <c r="AM422" s="23"/>
      <c r="AN422" s="23"/>
      <c r="AO422" s="23"/>
      <c r="AP422" s="23"/>
      <c r="AQ422" s="23"/>
      <c r="AR422" s="23">
        <f t="shared" si="178"/>
        <v>2.2294725394235999</v>
      </c>
      <c r="AS422" s="23"/>
      <c r="AT422" s="23">
        <f t="shared" si="185"/>
        <v>0.65252854812398042</v>
      </c>
      <c r="AU422" s="23"/>
      <c r="AV422" s="23">
        <f t="shared" si="179"/>
        <v>68.395867319195219</v>
      </c>
      <c r="AW422" s="23"/>
      <c r="AX422" s="23">
        <f t="shared" si="193"/>
        <v>3.034257748776509</v>
      </c>
      <c r="AY422" s="23">
        <f t="shared" si="180"/>
        <v>24.5241979336596</v>
      </c>
      <c r="AZ422" s="23"/>
      <c r="BA422" s="23"/>
      <c r="BB422" s="23"/>
      <c r="BC422" s="23"/>
      <c r="BD422" s="23"/>
      <c r="BE422" s="23"/>
      <c r="BF422" s="23"/>
      <c r="BG422" s="23"/>
      <c r="BH422" s="23">
        <f t="shared" si="182"/>
        <v>100.00000000000001</v>
      </c>
      <c r="BI422" s="23">
        <f t="shared" si="183"/>
        <v>69.483414899401851</v>
      </c>
      <c r="BJ422" s="23"/>
    </row>
    <row r="423" spans="1:62" x14ac:dyDescent="0.2">
      <c r="A423" s="3" t="s">
        <v>16</v>
      </c>
      <c r="B423" s="3">
        <v>221.6</v>
      </c>
      <c r="C423" s="3" t="s">
        <v>25</v>
      </c>
      <c r="D423" s="3" t="s">
        <v>50</v>
      </c>
      <c r="G423" s="3" t="s">
        <v>185</v>
      </c>
      <c r="H423" s="3" t="s">
        <v>186</v>
      </c>
      <c r="J423" s="3">
        <v>0.11</v>
      </c>
      <c r="P423" s="3">
        <v>2.17</v>
      </c>
      <c r="R423" s="3">
        <v>0.54</v>
      </c>
      <c r="T423" s="3">
        <v>66.06</v>
      </c>
      <c r="W423" s="3">
        <v>26.48</v>
      </c>
      <c r="AB423" s="3">
        <v>0.31</v>
      </c>
      <c r="AF423" s="7">
        <f t="shared" si="192"/>
        <v>95.67</v>
      </c>
      <c r="AG423" s="7">
        <f t="shared" si="187"/>
        <v>66.600000000000009</v>
      </c>
      <c r="AH423" s="7">
        <f t="shared" si="188"/>
        <v>0.31</v>
      </c>
      <c r="AI423" s="7">
        <f t="shared" si="175"/>
        <v>1.0452597470471412</v>
      </c>
      <c r="AJ423" s="7"/>
      <c r="AK423" s="23"/>
      <c r="AL423" s="23">
        <f t="shared" si="177"/>
        <v>0.11497857217518553</v>
      </c>
      <c r="AM423" s="23"/>
      <c r="AN423" s="23"/>
      <c r="AO423" s="23"/>
      <c r="AP423" s="23"/>
      <c r="AQ423" s="23"/>
      <c r="AR423" s="23">
        <f t="shared" si="178"/>
        <v>2.2682136510922963</v>
      </c>
      <c r="AS423" s="23"/>
      <c r="AT423" s="23">
        <f t="shared" si="185"/>
        <v>0.56444026340545628</v>
      </c>
      <c r="AU423" s="23"/>
      <c r="AV423" s="23">
        <f t="shared" si="179"/>
        <v>69.049858889934143</v>
      </c>
      <c r="AW423" s="23"/>
      <c r="AX423" s="23"/>
      <c r="AY423" s="23">
        <f t="shared" si="180"/>
        <v>27.678478101808299</v>
      </c>
      <c r="AZ423" s="23"/>
      <c r="BA423" s="23"/>
      <c r="BB423" s="23"/>
      <c r="BC423" s="23"/>
      <c r="BD423" s="23">
        <f t="shared" si="181"/>
        <v>0.32403052158461376</v>
      </c>
      <c r="BE423" s="23"/>
      <c r="BF423" s="23"/>
      <c r="BG423" s="23"/>
      <c r="BH423" s="23">
        <f t="shared" si="182"/>
        <v>100</v>
      </c>
      <c r="BI423" s="23">
        <f t="shared" si="183"/>
        <v>69.614299153339616</v>
      </c>
      <c r="BJ423" s="23">
        <f t="shared" si="184"/>
        <v>0.32403052158461376</v>
      </c>
    </row>
    <row r="424" spans="1:62" x14ac:dyDescent="0.2">
      <c r="A424" s="3" t="s">
        <v>16</v>
      </c>
      <c r="B424" s="3">
        <v>221.6</v>
      </c>
      <c r="C424" s="3" t="s">
        <v>25</v>
      </c>
      <c r="D424" s="3" t="s">
        <v>50</v>
      </c>
      <c r="G424" s="3" t="s">
        <v>163</v>
      </c>
      <c r="H424" s="3" t="s">
        <v>176</v>
      </c>
      <c r="J424" s="3">
        <v>2.4</v>
      </c>
      <c r="T424" s="3">
        <v>18.05</v>
      </c>
      <c r="W424" s="3">
        <v>1.72</v>
      </c>
      <c r="X424" s="3">
        <v>10.4</v>
      </c>
      <c r="AB424" s="3">
        <v>0.39</v>
      </c>
      <c r="AE424" s="3">
        <v>19.95</v>
      </c>
      <c r="AF424" s="7">
        <f t="shared" si="192"/>
        <v>52.91</v>
      </c>
      <c r="AG424" s="7">
        <f t="shared" si="187"/>
        <v>18.05</v>
      </c>
      <c r="AH424" s="7">
        <f t="shared" si="188"/>
        <v>0.39</v>
      </c>
      <c r="AI424" s="7">
        <f t="shared" si="175"/>
        <v>1.8900018900018902</v>
      </c>
      <c r="AJ424" s="7"/>
      <c r="AK424" s="23"/>
      <c r="AL424" s="23">
        <f t="shared" si="177"/>
        <v>4.536004536004536</v>
      </c>
      <c r="AM424" s="23"/>
      <c r="AN424" s="23"/>
      <c r="AO424" s="23"/>
      <c r="AP424" s="23"/>
      <c r="AQ424" s="23"/>
      <c r="AR424" s="23"/>
      <c r="AS424" s="23"/>
      <c r="AT424" s="23"/>
      <c r="AU424" s="23"/>
      <c r="AV424" s="23">
        <f t="shared" si="179"/>
        <v>34.114534114534123</v>
      </c>
      <c r="AW424" s="23"/>
      <c r="AX424" s="23"/>
      <c r="AY424" s="23">
        <f t="shared" si="180"/>
        <v>3.2508032508032509</v>
      </c>
      <c r="AZ424" s="23">
        <f t="shared" si="190"/>
        <v>19.656019656019659</v>
      </c>
      <c r="BA424" s="23"/>
      <c r="BB424" s="23"/>
      <c r="BC424" s="23"/>
      <c r="BD424" s="23">
        <f t="shared" si="181"/>
        <v>0.7371007371007372</v>
      </c>
      <c r="BE424" s="23"/>
      <c r="BF424" s="23"/>
      <c r="BG424" s="23">
        <f t="shared" si="191"/>
        <v>37.705537705537708</v>
      </c>
      <c r="BH424" s="23">
        <f t="shared" si="182"/>
        <v>100</v>
      </c>
      <c r="BI424" s="23">
        <f t="shared" si="183"/>
        <v>34.114534114534123</v>
      </c>
      <c r="BJ424" s="23">
        <f t="shared" si="184"/>
        <v>0.7371007371007372</v>
      </c>
    </row>
    <row r="425" spans="1:62" x14ac:dyDescent="0.2">
      <c r="A425" s="3" t="s">
        <v>16</v>
      </c>
      <c r="B425" s="3">
        <v>221.6</v>
      </c>
      <c r="C425" s="3" t="s">
        <v>25</v>
      </c>
      <c r="D425" s="3" t="s">
        <v>50</v>
      </c>
      <c r="G425" s="3" t="s">
        <v>163</v>
      </c>
      <c r="H425" s="3" t="s">
        <v>176</v>
      </c>
      <c r="I425" s="3">
        <v>0.14000000000000001</v>
      </c>
      <c r="J425" s="3">
        <v>2.04</v>
      </c>
      <c r="T425" s="3">
        <v>15.85</v>
      </c>
      <c r="W425" s="3">
        <v>1.48</v>
      </c>
      <c r="X425" s="3">
        <v>9.27</v>
      </c>
      <c r="AB425" s="3">
        <v>0.44</v>
      </c>
      <c r="AE425" s="3">
        <v>17.47</v>
      </c>
      <c r="AF425" s="7">
        <f t="shared" si="192"/>
        <v>46.69</v>
      </c>
      <c r="AG425" s="7">
        <f t="shared" si="187"/>
        <v>15.85</v>
      </c>
      <c r="AH425" s="7">
        <f t="shared" si="188"/>
        <v>0.44</v>
      </c>
      <c r="AI425" s="7">
        <f t="shared" si="175"/>
        <v>2.1417862497322768</v>
      </c>
      <c r="AJ425" s="7"/>
      <c r="AK425" s="23">
        <f t="shared" si="176"/>
        <v>0.29985007496251881</v>
      </c>
      <c r="AL425" s="23">
        <f t="shared" si="177"/>
        <v>4.3692439494538444</v>
      </c>
      <c r="AM425" s="23"/>
      <c r="AN425" s="23"/>
      <c r="AO425" s="23"/>
      <c r="AP425" s="23"/>
      <c r="AQ425" s="23"/>
      <c r="AR425" s="23"/>
      <c r="AS425" s="23"/>
      <c r="AT425" s="23"/>
      <c r="AU425" s="23"/>
      <c r="AV425" s="23">
        <f t="shared" si="179"/>
        <v>33.947312058256585</v>
      </c>
      <c r="AW425" s="23"/>
      <c r="AX425" s="23"/>
      <c r="AY425" s="23">
        <f t="shared" si="180"/>
        <v>3.1698436496037696</v>
      </c>
      <c r="AZ425" s="23">
        <f t="shared" si="190"/>
        <v>19.854358535018207</v>
      </c>
      <c r="BA425" s="23"/>
      <c r="BB425" s="23"/>
      <c r="BC425" s="23"/>
      <c r="BD425" s="23">
        <f t="shared" si="181"/>
        <v>0.94238594988220181</v>
      </c>
      <c r="BE425" s="23"/>
      <c r="BF425" s="23"/>
      <c r="BG425" s="23">
        <f t="shared" si="191"/>
        <v>37.417005782822876</v>
      </c>
      <c r="BH425" s="23">
        <f t="shared" si="182"/>
        <v>100</v>
      </c>
      <c r="BI425" s="23">
        <f t="shared" si="183"/>
        <v>33.947312058256585</v>
      </c>
      <c r="BJ425" s="23">
        <f t="shared" si="184"/>
        <v>0.94238594988220181</v>
      </c>
    </row>
    <row r="426" spans="1:62" x14ac:dyDescent="0.2">
      <c r="A426" s="3" t="s">
        <v>16</v>
      </c>
      <c r="B426" s="3">
        <v>221.6</v>
      </c>
      <c r="C426" s="3" t="s">
        <v>25</v>
      </c>
      <c r="D426" s="3" t="s">
        <v>50</v>
      </c>
      <c r="G426" s="3" t="s">
        <v>163</v>
      </c>
      <c r="H426" s="3" t="s">
        <v>176</v>
      </c>
      <c r="J426" s="3">
        <v>2.97</v>
      </c>
      <c r="T426" s="3">
        <v>14.37</v>
      </c>
      <c r="W426" s="3">
        <v>1.31</v>
      </c>
      <c r="X426" s="3">
        <v>8.16</v>
      </c>
      <c r="AE426" s="3">
        <v>15.45</v>
      </c>
      <c r="AF426" s="7">
        <f t="shared" si="192"/>
        <v>42.26</v>
      </c>
      <c r="AG426" s="7">
        <f t="shared" si="187"/>
        <v>14.37</v>
      </c>
      <c r="AH426" s="7">
        <f t="shared" si="188"/>
        <v>0</v>
      </c>
      <c r="AI426" s="7">
        <f t="shared" si="175"/>
        <v>2.3663038334122102</v>
      </c>
      <c r="AJ426" s="7"/>
      <c r="AK426" s="23"/>
      <c r="AL426" s="23">
        <f t="shared" si="177"/>
        <v>7.0279223852342643</v>
      </c>
      <c r="AM426" s="23"/>
      <c r="AN426" s="23"/>
      <c r="AO426" s="23"/>
      <c r="AP426" s="23"/>
      <c r="AQ426" s="23"/>
      <c r="AR426" s="23"/>
      <c r="AS426" s="23"/>
      <c r="AT426" s="23"/>
      <c r="AU426" s="23"/>
      <c r="AV426" s="23">
        <f t="shared" si="179"/>
        <v>34.003786086133459</v>
      </c>
      <c r="AW426" s="23"/>
      <c r="AX426" s="23"/>
      <c r="AY426" s="23">
        <f t="shared" si="180"/>
        <v>3.0998580217699954</v>
      </c>
      <c r="AZ426" s="23">
        <f t="shared" si="190"/>
        <v>19.309039280643635</v>
      </c>
      <c r="BA426" s="23"/>
      <c r="BB426" s="23"/>
      <c r="BC426" s="23"/>
      <c r="BD426" s="23">
        <f t="shared" si="181"/>
        <v>0</v>
      </c>
      <c r="BE426" s="23"/>
      <c r="BF426" s="23"/>
      <c r="BG426" s="23">
        <f t="shared" si="191"/>
        <v>36.559394226218643</v>
      </c>
      <c r="BH426" s="23">
        <f t="shared" si="182"/>
        <v>100</v>
      </c>
      <c r="BI426" s="23">
        <f t="shared" si="183"/>
        <v>34.003786086133459</v>
      </c>
      <c r="BJ426" s="23"/>
    </row>
    <row r="427" spans="1:62" x14ac:dyDescent="0.2">
      <c r="A427" s="3" t="s">
        <v>16</v>
      </c>
      <c r="B427" s="3">
        <v>221.6</v>
      </c>
      <c r="C427" s="3" t="s">
        <v>25</v>
      </c>
      <c r="D427" s="3" t="s">
        <v>50</v>
      </c>
      <c r="G427" s="3" t="s">
        <v>163</v>
      </c>
      <c r="H427" s="3" t="s">
        <v>176</v>
      </c>
      <c r="J427" s="3">
        <v>1.02</v>
      </c>
      <c r="T427" s="3">
        <v>15.22</v>
      </c>
      <c r="W427" s="3">
        <v>1.39</v>
      </c>
      <c r="X427" s="3">
        <v>8.85</v>
      </c>
      <c r="AB427" s="3">
        <v>0.32</v>
      </c>
      <c r="AE427" s="3">
        <v>16.64</v>
      </c>
      <c r="AF427" s="7">
        <f t="shared" si="192"/>
        <v>43.440000000000005</v>
      </c>
      <c r="AG427" s="7">
        <f t="shared" si="187"/>
        <v>15.22</v>
      </c>
      <c r="AH427" s="7">
        <f t="shared" si="188"/>
        <v>0.32</v>
      </c>
      <c r="AI427" s="7">
        <f t="shared" si="175"/>
        <v>2.3020257826887658</v>
      </c>
      <c r="AJ427" s="7"/>
      <c r="AK427" s="23"/>
      <c r="AL427" s="23">
        <f t="shared" si="177"/>
        <v>2.3480662983425411</v>
      </c>
      <c r="AM427" s="23"/>
      <c r="AN427" s="23"/>
      <c r="AO427" s="23"/>
      <c r="AP427" s="23"/>
      <c r="AQ427" s="23"/>
      <c r="AR427" s="23"/>
      <c r="AS427" s="23"/>
      <c r="AT427" s="23"/>
      <c r="AU427" s="23"/>
      <c r="AV427" s="23">
        <f t="shared" si="179"/>
        <v>35.036832412523019</v>
      </c>
      <c r="AW427" s="23"/>
      <c r="AX427" s="23"/>
      <c r="AY427" s="23">
        <f t="shared" si="180"/>
        <v>3.199815837937384</v>
      </c>
      <c r="AZ427" s="23">
        <f t="shared" si="190"/>
        <v>20.372928176795575</v>
      </c>
      <c r="BA427" s="23"/>
      <c r="BB427" s="23"/>
      <c r="BC427" s="23"/>
      <c r="BD427" s="23">
        <f t="shared" si="181"/>
        <v>0.73664825046040505</v>
      </c>
      <c r="BE427" s="23"/>
      <c r="BF427" s="23"/>
      <c r="BG427" s="23">
        <f t="shared" si="191"/>
        <v>38.305709023941063</v>
      </c>
      <c r="BH427" s="23">
        <f t="shared" si="182"/>
        <v>100</v>
      </c>
      <c r="BI427" s="23">
        <f t="shared" si="183"/>
        <v>35.036832412523019</v>
      </c>
      <c r="BJ427" s="23">
        <f t="shared" si="184"/>
        <v>0.73664825046040505</v>
      </c>
    </row>
    <row r="428" spans="1:62" x14ac:dyDescent="0.2">
      <c r="A428" s="3" t="s">
        <v>16</v>
      </c>
      <c r="B428" s="3">
        <v>221.6</v>
      </c>
      <c r="C428" s="3" t="s">
        <v>25</v>
      </c>
      <c r="D428" s="3" t="s">
        <v>50</v>
      </c>
      <c r="G428" s="3" t="s">
        <v>163</v>
      </c>
      <c r="H428" s="3" t="s">
        <v>176</v>
      </c>
      <c r="J428" s="3">
        <v>3.16</v>
      </c>
      <c r="T428" s="3">
        <v>18.09</v>
      </c>
      <c r="W428" s="3">
        <v>1.69</v>
      </c>
      <c r="X428" s="3">
        <v>10.130000000000001</v>
      </c>
      <c r="AB428" s="3">
        <v>0.44</v>
      </c>
      <c r="AE428" s="3">
        <v>19.84</v>
      </c>
      <c r="AF428" s="7">
        <f t="shared" si="192"/>
        <v>53.349999999999994</v>
      </c>
      <c r="AG428" s="7">
        <f t="shared" si="187"/>
        <v>18.09</v>
      </c>
      <c r="AH428" s="7">
        <f t="shared" si="188"/>
        <v>0.44</v>
      </c>
      <c r="AI428" s="7">
        <f t="shared" si="175"/>
        <v>1.8744142455482664</v>
      </c>
      <c r="AJ428" s="7"/>
      <c r="AK428" s="23"/>
      <c r="AL428" s="23">
        <f t="shared" si="177"/>
        <v>5.9231490159325224</v>
      </c>
      <c r="AM428" s="23"/>
      <c r="AN428" s="23"/>
      <c r="AO428" s="23"/>
      <c r="AP428" s="23"/>
      <c r="AQ428" s="23"/>
      <c r="AR428" s="23"/>
      <c r="AS428" s="23"/>
      <c r="AT428" s="23"/>
      <c r="AU428" s="23"/>
      <c r="AV428" s="23">
        <f t="shared" si="179"/>
        <v>33.908153701968139</v>
      </c>
      <c r="AW428" s="23"/>
      <c r="AX428" s="23"/>
      <c r="AY428" s="23">
        <f t="shared" si="180"/>
        <v>3.1677600749765702</v>
      </c>
      <c r="AZ428" s="23">
        <f t="shared" si="190"/>
        <v>18.987816307403939</v>
      </c>
      <c r="BA428" s="23"/>
      <c r="BB428" s="23"/>
      <c r="BC428" s="23"/>
      <c r="BD428" s="23">
        <f t="shared" si="181"/>
        <v>0.82474226804123718</v>
      </c>
      <c r="BE428" s="23"/>
      <c r="BF428" s="23"/>
      <c r="BG428" s="23">
        <f t="shared" si="191"/>
        <v>37.188378631677608</v>
      </c>
      <c r="BH428" s="23">
        <f t="shared" si="182"/>
        <v>100</v>
      </c>
      <c r="BI428" s="23">
        <f t="shared" si="183"/>
        <v>33.908153701968139</v>
      </c>
      <c r="BJ428" s="23">
        <f t="shared" si="184"/>
        <v>0.82474226804123718</v>
      </c>
    </row>
    <row r="429" spans="1:62" x14ac:dyDescent="0.2">
      <c r="A429" s="3" t="s">
        <v>16</v>
      </c>
      <c r="B429" s="3">
        <v>221.6</v>
      </c>
      <c r="C429" s="3" t="s">
        <v>25</v>
      </c>
      <c r="D429" s="3" t="s">
        <v>50</v>
      </c>
      <c r="G429" s="3" t="s">
        <v>163</v>
      </c>
      <c r="H429" s="3" t="s">
        <v>176</v>
      </c>
      <c r="I429" s="3">
        <v>0.14000000000000001</v>
      </c>
      <c r="J429" s="3">
        <v>2.44</v>
      </c>
      <c r="T429" s="3">
        <v>17.14</v>
      </c>
      <c r="W429" s="3">
        <v>1.45</v>
      </c>
      <c r="X429" s="3">
        <v>9.99</v>
      </c>
      <c r="AB429" s="3">
        <v>0.46</v>
      </c>
      <c r="AE429" s="3">
        <v>19.260000000000002</v>
      </c>
      <c r="AF429" s="7">
        <f t="shared" si="192"/>
        <v>50.879999999999995</v>
      </c>
      <c r="AG429" s="7">
        <f t="shared" si="187"/>
        <v>17.14</v>
      </c>
      <c r="AH429" s="7">
        <f t="shared" si="188"/>
        <v>0.46</v>
      </c>
      <c r="AI429" s="7">
        <f t="shared" si="175"/>
        <v>1.9654088050314467</v>
      </c>
      <c r="AJ429" s="7"/>
      <c r="AK429" s="23">
        <f t="shared" si="176"/>
        <v>0.27515723270440257</v>
      </c>
      <c r="AL429" s="23">
        <f t="shared" si="177"/>
        <v>4.7955974842767297</v>
      </c>
      <c r="AM429" s="23"/>
      <c r="AN429" s="23"/>
      <c r="AO429" s="23"/>
      <c r="AP429" s="23"/>
      <c r="AQ429" s="23"/>
      <c r="AR429" s="23"/>
      <c r="AS429" s="23"/>
      <c r="AT429" s="23"/>
      <c r="AU429" s="23"/>
      <c r="AV429" s="23">
        <f t="shared" si="179"/>
        <v>33.687106918238996</v>
      </c>
      <c r="AW429" s="23"/>
      <c r="AX429" s="23"/>
      <c r="AY429" s="23">
        <f t="shared" si="180"/>
        <v>2.8498427672955975</v>
      </c>
      <c r="AZ429" s="23">
        <f t="shared" si="190"/>
        <v>19.634433962264154</v>
      </c>
      <c r="BA429" s="23"/>
      <c r="BB429" s="23"/>
      <c r="BC429" s="23"/>
      <c r="BD429" s="23">
        <f t="shared" si="181"/>
        <v>0.90408805031446549</v>
      </c>
      <c r="BE429" s="23"/>
      <c r="BF429" s="23"/>
      <c r="BG429" s="23">
        <f t="shared" si="191"/>
        <v>37.853773584905667</v>
      </c>
      <c r="BH429" s="23">
        <f t="shared" si="182"/>
        <v>100</v>
      </c>
      <c r="BI429" s="23">
        <f t="shared" si="183"/>
        <v>33.687106918238996</v>
      </c>
      <c r="BJ429" s="23">
        <f t="shared" si="184"/>
        <v>0.90408805031446549</v>
      </c>
    </row>
    <row r="430" spans="1:62" x14ac:dyDescent="0.2">
      <c r="A430" s="3" t="s">
        <v>16</v>
      </c>
      <c r="B430" s="3">
        <v>221.6</v>
      </c>
      <c r="C430" s="3" t="s">
        <v>25</v>
      </c>
      <c r="D430" s="3" t="s">
        <v>50</v>
      </c>
      <c r="G430" s="3" t="s">
        <v>163</v>
      </c>
      <c r="H430" s="3" t="s">
        <v>176</v>
      </c>
      <c r="J430" s="3">
        <v>2.76</v>
      </c>
      <c r="T430" s="3">
        <v>15.26</v>
      </c>
      <c r="W430" s="3">
        <v>1.39</v>
      </c>
      <c r="X430" s="3">
        <v>8.94</v>
      </c>
      <c r="AE430" s="3">
        <v>17.170000000000002</v>
      </c>
      <c r="AF430" s="7">
        <f t="shared" si="192"/>
        <v>45.52</v>
      </c>
      <c r="AG430" s="7">
        <f t="shared" si="187"/>
        <v>15.26</v>
      </c>
      <c r="AH430" s="7">
        <f t="shared" si="188"/>
        <v>0</v>
      </c>
      <c r="AI430" s="7">
        <f t="shared" si="175"/>
        <v>2.1968365553602811</v>
      </c>
      <c r="AJ430" s="7"/>
      <c r="AK430" s="23"/>
      <c r="AL430" s="23">
        <f t="shared" si="177"/>
        <v>6.0632688927943752</v>
      </c>
      <c r="AM430" s="23"/>
      <c r="AN430" s="23"/>
      <c r="AO430" s="23"/>
      <c r="AP430" s="23"/>
      <c r="AQ430" s="23"/>
      <c r="AR430" s="23"/>
      <c r="AS430" s="23"/>
      <c r="AT430" s="23"/>
      <c r="AU430" s="23"/>
      <c r="AV430" s="23">
        <f t="shared" si="179"/>
        <v>33.523725834797887</v>
      </c>
      <c r="AW430" s="23"/>
      <c r="AX430" s="23"/>
      <c r="AY430" s="23">
        <f t="shared" si="180"/>
        <v>3.0536028119507903</v>
      </c>
      <c r="AZ430" s="23">
        <f t="shared" si="190"/>
        <v>19.639718804920911</v>
      </c>
      <c r="BA430" s="23"/>
      <c r="BB430" s="23"/>
      <c r="BC430" s="23"/>
      <c r="BD430" s="23"/>
      <c r="BE430" s="23"/>
      <c r="BF430" s="23"/>
      <c r="BG430" s="23">
        <f t="shared" si="191"/>
        <v>37.719683655536031</v>
      </c>
      <c r="BH430" s="23">
        <f t="shared" si="182"/>
        <v>100</v>
      </c>
      <c r="BI430" s="23">
        <f t="shared" si="183"/>
        <v>33.523725834797887</v>
      </c>
      <c r="BJ430" s="23"/>
    </row>
    <row r="431" spans="1:62" x14ac:dyDescent="0.2">
      <c r="A431" s="3" t="s">
        <v>16</v>
      </c>
      <c r="B431" s="3">
        <v>221.6</v>
      </c>
      <c r="C431" s="3" t="s">
        <v>25</v>
      </c>
      <c r="D431" s="3" t="s">
        <v>50</v>
      </c>
      <c r="G431" s="3" t="s">
        <v>163</v>
      </c>
      <c r="H431" s="3" t="s">
        <v>176</v>
      </c>
      <c r="J431" s="3">
        <v>4.8</v>
      </c>
      <c r="T431" s="3">
        <v>10.75</v>
      </c>
      <c r="W431" s="3">
        <v>0.98</v>
      </c>
      <c r="X431" s="3">
        <v>6.21</v>
      </c>
      <c r="AE431" s="3">
        <v>12.11</v>
      </c>
      <c r="AF431" s="7">
        <f t="shared" si="192"/>
        <v>34.85</v>
      </c>
      <c r="AG431" s="7">
        <f t="shared" si="187"/>
        <v>10.75</v>
      </c>
      <c r="AH431" s="7">
        <f t="shared" si="188"/>
        <v>0</v>
      </c>
      <c r="AI431" s="7">
        <f t="shared" si="175"/>
        <v>2.8694404591104732</v>
      </c>
      <c r="AJ431" s="7"/>
      <c r="AK431" s="23"/>
      <c r="AL431" s="23">
        <f t="shared" si="177"/>
        <v>13.773314203730271</v>
      </c>
      <c r="AM431" s="23"/>
      <c r="AN431" s="23"/>
      <c r="AO431" s="23"/>
      <c r="AP431" s="23"/>
      <c r="AQ431" s="23"/>
      <c r="AR431" s="23"/>
      <c r="AS431" s="23"/>
      <c r="AT431" s="23"/>
      <c r="AU431" s="23"/>
      <c r="AV431" s="23">
        <f t="shared" si="179"/>
        <v>30.846484935437587</v>
      </c>
      <c r="AW431" s="23"/>
      <c r="AX431" s="23"/>
      <c r="AY431" s="23">
        <f t="shared" si="180"/>
        <v>2.8120516499282635</v>
      </c>
      <c r="AZ431" s="23">
        <f t="shared" si="190"/>
        <v>17.819225251076038</v>
      </c>
      <c r="BA431" s="23"/>
      <c r="BB431" s="23"/>
      <c r="BC431" s="23"/>
      <c r="BD431" s="23"/>
      <c r="BE431" s="23"/>
      <c r="BF431" s="23"/>
      <c r="BG431" s="23">
        <f t="shared" si="191"/>
        <v>34.748923959827827</v>
      </c>
      <c r="BH431" s="23">
        <f t="shared" si="182"/>
        <v>100</v>
      </c>
      <c r="BI431" s="23">
        <f t="shared" si="183"/>
        <v>30.846484935437587</v>
      </c>
      <c r="BJ431" s="23"/>
    </row>
    <row r="432" spans="1:62" x14ac:dyDescent="0.2">
      <c r="A432" s="3" t="s">
        <v>16</v>
      </c>
      <c r="B432" s="3">
        <v>221.6</v>
      </c>
      <c r="C432" s="3" t="s">
        <v>25</v>
      </c>
      <c r="D432" s="3" t="s">
        <v>50</v>
      </c>
      <c r="G432" s="3" t="s">
        <v>163</v>
      </c>
      <c r="H432" s="3" t="s">
        <v>176</v>
      </c>
      <c r="I432" s="3">
        <v>7.0000000000000007E-2</v>
      </c>
      <c r="J432" s="3">
        <v>2.68</v>
      </c>
      <c r="T432" s="3">
        <v>18.82</v>
      </c>
      <c r="W432" s="3">
        <v>1.47</v>
      </c>
      <c r="X432" s="3">
        <v>10.3</v>
      </c>
      <c r="AB432" s="3">
        <v>0.42</v>
      </c>
      <c r="AE432" s="3">
        <v>21.44</v>
      </c>
      <c r="AF432" s="7">
        <f t="shared" si="192"/>
        <v>55.2</v>
      </c>
      <c r="AG432" s="7">
        <f t="shared" si="187"/>
        <v>18.82</v>
      </c>
      <c r="AH432" s="7">
        <f t="shared" si="188"/>
        <v>0.42</v>
      </c>
      <c r="AI432" s="7">
        <f t="shared" si="175"/>
        <v>1.8115942028985506</v>
      </c>
      <c r="AJ432" s="7"/>
      <c r="AK432" s="23">
        <f t="shared" si="176"/>
        <v>0.12681159420289856</v>
      </c>
      <c r="AL432" s="23">
        <f t="shared" si="177"/>
        <v>4.8550724637681162</v>
      </c>
      <c r="AM432" s="23"/>
      <c r="AN432" s="23"/>
      <c r="AO432" s="23"/>
      <c r="AP432" s="23"/>
      <c r="AQ432" s="23"/>
      <c r="AR432" s="23"/>
      <c r="AS432" s="23"/>
      <c r="AT432" s="23"/>
      <c r="AU432" s="23"/>
      <c r="AV432" s="23">
        <f t="shared" si="179"/>
        <v>34.094202898550719</v>
      </c>
      <c r="AW432" s="23"/>
      <c r="AX432" s="23"/>
      <c r="AY432" s="23">
        <f t="shared" si="180"/>
        <v>2.6630434782608692</v>
      </c>
      <c r="AZ432" s="23">
        <f t="shared" si="190"/>
        <v>18.659420289855071</v>
      </c>
      <c r="BA432" s="23"/>
      <c r="BB432" s="23"/>
      <c r="BC432" s="23"/>
      <c r="BD432" s="23">
        <f t="shared" si="181"/>
        <v>0.76086956521739124</v>
      </c>
      <c r="BE432" s="23"/>
      <c r="BF432" s="23"/>
      <c r="BG432" s="23">
        <f t="shared" si="191"/>
        <v>38.840579710144929</v>
      </c>
      <c r="BH432" s="23">
        <f t="shared" si="182"/>
        <v>100</v>
      </c>
      <c r="BI432" s="23">
        <f t="shared" si="183"/>
        <v>34.094202898550719</v>
      </c>
      <c r="BJ432" s="23">
        <f t="shared" si="184"/>
        <v>0.76086956521739124</v>
      </c>
    </row>
    <row r="433" spans="1:62" x14ac:dyDescent="0.2">
      <c r="A433" s="3" t="s">
        <v>16</v>
      </c>
      <c r="B433" s="3">
        <v>221.6</v>
      </c>
      <c r="C433" s="3" t="s">
        <v>25</v>
      </c>
      <c r="D433" s="3" t="s">
        <v>50</v>
      </c>
      <c r="G433" s="3" t="s">
        <v>9</v>
      </c>
      <c r="H433" s="3" t="s">
        <v>170</v>
      </c>
      <c r="I433" s="3">
        <v>0.56999999999999995</v>
      </c>
      <c r="J433" s="3">
        <v>0.41</v>
      </c>
      <c r="U433" s="3">
        <v>19.149999999999999</v>
      </c>
      <c r="AB433" s="3">
        <v>48.89</v>
      </c>
      <c r="AF433" s="7">
        <f t="shared" si="192"/>
        <v>69.02</v>
      </c>
      <c r="AG433" s="7">
        <f t="shared" si="187"/>
        <v>0</v>
      </c>
      <c r="AH433" s="7">
        <f t="shared" si="188"/>
        <v>68.039999999999992</v>
      </c>
      <c r="AI433" s="7">
        <f t="shared" si="175"/>
        <v>1.4488554042306578</v>
      </c>
      <c r="AJ433" s="7"/>
      <c r="AK433" s="23">
        <f t="shared" si="176"/>
        <v>0.82584758041147488</v>
      </c>
      <c r="AL433" s="23">
        <f t="shared" si="177"/>
        <v>0.59403071573456967</v>
      </c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>
        <f t="shared" ref="AW433:AW439" si="194">U433*AI433</f>
        <v>27.745580991017096</v>
      </c>
      <c r="AX433" s="23"/>
      <c r="AY433" s="23"/>
      <c r="AZ433" s="23"/>
      <c r="BA433" s="23"/>
      <c r="BB433" s="23"/>
      <c r="BC433" s="23"/>
      <c r="BD433" s="23">
        <f t="shared" si="181"/>
        <v>70.834540712836869</v>
      </c>
      <c r="BE433" s="23"/>
      <c r="BF433" s="23"/>
      <c r="BG433" s="23"/>
      <c r="BH433" s="23">
        <f t="shared" si="182"/>
        <v>100</v>
      </c>
      <c r="BI433" s="23"/>
      <c r="BJ433" s="23">
        <f t="shared" si="184"/>
        <v>98.580121703853948</v>
      </c>
    </row>
    <row r="434" spans="1:62" x14ac:dyDescent="0.2">
      <c r="A434" s="3" t="s">
        <v>16</v>
      </c>
      <c r="B434" s="3">
        <v>221.6</v>
      </c>
      <c r="C434" s="3" t="s">
        <v>25</v>
      </c>
      <c r="D434" s="3" t="s">
        <v>50</v>
      </c>
      <c r="G434" s="3" t="s">
        <v>163</v>
      </c>
      <c r="H434" s="3" t="s">
        <v>176</v>
      </c>
      <c r="I434" s="3">
        <v>0.06</v>
      </c>
      <c r="J434" s="3">
        <v>2.14</v>
      </c>
      <c r="T434" s="3">
        <v>20.48</v>
      </c>
      <c r="W434" s="3">
        <v>1.92</v>
      </c>
      <c r="X434" s="3">
        <v>11.59</v>
      </c>
      <c r="AB434" s="3">
        <v>0.42</v>
      </c>
      <c r="AE434" s="3">
        <v>22.64</v>
      </c>
      <c r="AF434" s="7">
        <f t="shared" si="192"/>
        <v>59.25</v>
      </c>
      <c r="AG434" s="7">
        <f t="shared" ref="AG434:AG444" si="195">R434+S434+T434+Y434+Z434+AA434</f>
        <v>20.48</v>
      </c>
      <c r="AH434" s="7">
        <f t="shared" ref="AH434:AH444" si="196">U434+AB434</f>
        <v>0.42</v>
      </c>
      <c r="AI434" s="7">
        <f t="shared" si="175"/>
        <v>1.6877637130801688</v>
      </c>
      <c r="AJ434" s="7"/>
      <c r="AK434" s="23">
        <f t="shared" si="176"/>
        <v>0.10126582278481013</v>
      </c>
      <c r="AL434" s="23">
        <f t="shared" si="177"/>
        <v>3.6118143459915615</v>
      </c>
      <c r="AM434" s="23"/>
      <c r="AN434" s="23"/>
      <c r="AO434" s="23"/>
      <c r="AP434" s="23"/>
      <c r="AQ434" s="23"/>
      <c r="AR434" s="23"/>
      <c r="AS434" s="23"/>
      <c r="AT434" s="23"/>
      <c r="AU434" s="23"/>
      <c r="AV434" s="23">
        <f t="shared" si="179"/>
        <v>34.565400843881861</v>
      </c>
      <c r="AW434" s="23"/>
      <c r="AX434" s="23"/>
      <c r="AY434" s="23">
        <f t="shared" si="180"/>
        <v>3.240506329113924</v>
      </c>
      <c r="AZ434" s="23">
        <f t="shared" si="190"/>
        <v>19.561181434599156</v>
      </c>
      <c r="BA434" s="23"/>
      <c r="BB434" s="23"/>
      <c r="BC434" s="23"/>
      <c r="BD434" s="23">
        <f t="shared" si="181"/>
        <v>0.70886075949367089</v>
      </c>
      <c r="BE434" s="23"/>
      <c r="BF434" s="23"/>
      <c r="BG434" s="23">
        <f t="shared" si="191"/>
        <v>38.210970464135023</v>
      </c>
      <c r="BH434" s="23">
        <f t="shared" si="182"/>
        <v>100</v>
      </c>
      <c r="BI434" s="23">
        <f t="shared" si="183"/>
        <v>34.565400843881861</v>
      </c>
      <c r="BJ434" s="23">
        <f t="shared" si="184"/>
        <v>0.70886075949367089</v>
      </c>
    </row>
    <row r="435" spans="1:62" x14ac:dyDescent="0.2">
      <c r="A435" s="3" t="s">
        <v>16</v>
      </c>
      <c r="B435" s="3">
        <v>221.6</v>
      </c>
      <c r="C435" s="3" t="s">
        <v>25</v>
      </c>
      <c r="D435" s="3" t="s">
        <v>50</v>
      </c>
      <c r="G435" s="3" t="s">
        <v>163</v>
      </c>
      <c r="H435" s="3" t="s">
        <v>176</v>
      </c>
      <c r="I435" s="3">
        <v>0.1</v>
      </c>
      <c r="J435" s="3">
        <v>1.83</v>
      </c>
      <c r="T435" s="3">
        <v>21.39</v>
      </c>
      <c r="W435" s="3">
        <v>1.89</v>
      </c>
      <c r="X435" s="3">
        <v>12.11</v>
      </c>
      <c r="AB435" s="3">
        <v>0.52</v>
      </c>
      <c r="AE435" s="3">
        <v>23.96</v>
      </c>
      <c r="AF435" s="7">
        <f t="shared" si="192"/>
        <v>61.800000000000004</v>
      </c>
      <c r="AG435" s="7">
        <f t="shared" si="195"/>
        <v>21.39</v>
      </c>
      <c r="AH435" s="7">
        <f t="shared" si="196"/>
        <v>0.52</v>
      </c>
      <c r="AI435" s="7">
        <f t="shared" si="175"/>
        <v>1.6181229773462782</v>
      </c>
      <c r="AJ435" s="7"/>
      <c r="AK435" s="23">
        <f t="shared" si="176"/>
        <v>0.16181229773462782</v>
      </c>
      <c r="AL435" s="23">
        <f t="shared" si="177"/>
        <v>2.9611650485436893</v>
      </c>
      <c r="AM435" s="23"/>
      <c r="AN435" s="23"/>
      <c r="AO435" s="23"/>
      <c r="AP435" s="23"/>
      <c r="AQ435" s="23"/>
      <c r="AR435" s="23"/>
      <c r="AS435" s="23"/>
      <c r="AT435" s="23"/>
      <c r="AU435" s="23"/>
      <c r="AV435" s="23">
        <f t="shared" si="179"/>
        <v>34.61165048543689</v>
      </c>
      <c r="AW435" s="23"/>
      <c r="AX435" s="23"/>
      <c r="AY435" s="23">
        <f t="shared" si="180"/>
        <v>3.0582524271844655</v>
      </c>
      <c r="AZ435" s="23">
        <f t="shared" si="190"/>
        <v>19.595469255663428</v>
      </c>
      <c r="BA435" s="23"/>
      <c r="BB435" s="23"/>
      <c r="BC435" s="23"/>
      <c r="BD435" s="23">
        <f t="shared" si="181"/>
        <v>0.84142394822006472</v>
      </c>
      <c r="BE435" s="23"/>
      <c r="BF435" s="23"/>
      <c r="BG435" s="23">
        <f t="shared" si="191"/>
        <v>38.770226537216828</v>
      </c>
      <c r="BH435" s="23">
        <f t="shared" si="182"/>
        <v>100</v>
      </c>
      <c r="BI435" s="23">
        <f t="shared" si="183"/>
        <v>34.61165048543689</v>
      </c>
      <c r="BJ435" s="23">
        <f t="shared" si="184"/>
        <v>0.84142394822006472</v>
      </c>
    </row>
    <row r="436" spans="1:62" x14ac:dyDescent="0.2">
      <c r="A436" s="3" t="s">
        <v>16</v>
      </c>
      <c r="B436" s="3">
        <v>221.6</v>
      </c>
      <c r="C436" s="3" t="s">
        <v>25</v>
      </c>
      <c r="D436" s="3" t="s">
        <v>50</v>
      </c>
      <c r="G436" s="3" t="s">
        <v>163</v>
      </c>
      <c r="H436" s="3" t="s">
        <v>176</v>
      </c>
      <c r="J436" s="3">
        <v>2.76</v>
      </c>
      <c r="T436" s="3">
        <v>15.67</v>
      </c>
      <c r="W436" s="3">
        <v>1.54</v>
      </c>
      <c r="X436" s="3">
        <v>8.77</v>
      </c>
      <c r="AB436" s="3">
        <v>0.33</v>
      </c>
      <c r="AE436" s="3">
        <v>17.62</v>
      </c>
      <c r="AF436" s="7">
        <f t="shared" si="192"/>
        <v>46.69</v>
      </c>
      <c r="AG436" s="7">
        <f t="shared" si="195"/>
        <v>15.67</v>
      </c>
      <c r="AH436" s="7">
        <f t="shared" si="196"/>
        <v>0.33</v>
      </c>
      <c r="AI436" s="7">
        <f t="shared" si="175"/>
        <v>2.1417862497322768</v>
      </c>
      <c r="AJ436" s="7"/>
      <c r="AK436" s="23"/>
      <c r="AL436" s="23">
        <f t="shared" si="177"/>
        <v>5.9113300492610836</v>
      </c>
      <c r="AM436" s="23"/>
      <c r="AN436" s="23"/>
      <c r="AO436" s="23"/>
      <c r="AP436" s="23"/>
      <c r="AQ436" s="23"/>
      <c r="AR436" s="23"/>
      <c r="AS436" s="23"/>
      <c r="AT436" s="23"/>
      <c r="AU436" s="23"/>
      <c r="AV436" s="23">
        <f t="shared" si="179"/>
        <v>33.56179053330478</v>
      </c>
      <c r="AW436" s="23"/>
      <c r="AX436" s="23"/>
      <c r="AY436" s="23">
        <f t="shared" si="180"/>
        <v>3.2983508245877062</v>
      </c>
      <c r="AZ436" s="23">
        <f t="shared" si="190"/>
        <v>18.783465410152068</v>
      </c>
      <c r="BA436" s="23"/>
      <c r="BB436" s="23"/>
      <c r="BC436" s="23"/>
      <c r="BD436" s="23">
        <f t="shared" si="181"/>
        <v>0.70678946241165141</v>
      </c>
      <c r="BE436" s="23"/>
      <c r="BF436" s="23"/>
      <c r="BG436" s="23">
        <f t="shared" si="191"/>
        <v>37.73827372028272</v>
      </c>
      <c r="BH436" s="23">
        <f t="shared" si="182"/>
        <v>100</v>
      </c>
      <c r="BI436" s="23">
        <f t="shared" si="183"/>
        <v>33.56179053330478</v>
      </c>
      <c r="BJ436" s="23">
        <f t="shared" si="184"/>
        <v>0.70678946241165141</v>
      </c>
    </row>
    <row r="437" spans="1:62" x14ac:dyDescent="0.2">
      <c r="A437" s="3" t="s">
        <v>16</v>
      </c>
      <c r="B437" s="3">
        <v>221.6</v>
      </c>
      <c r="C437" s="3" t="s">
        <v>25</v>
      </c>
      <c r="D437" s="3" t="s">
        <v>50</v>
      </c>
      <c r="G437" s="3" t="s">
        <v>9</v>
      </c>
      <c r="H437" s="3" t="s">
        <v>170</v>
      </c>
      <c r="I437" s="3">
        <v>0.13</v>
      </c>
      <c r="J437" s="3">
        <v>3.34</v>
      </c>
      <c r="U437" s="3">
        <v>9.26</v>
      </c>
      <c r="AB437" s="3">
        <v>39.200000000000003</v>
      </c>
      <c r="AF437" s="7">
        <f t="shared" si="192"/>
        <v>51.930000000000007</v>
      </c>
      <c r="AG437" s="7">
        <f t="shared" si="195"/>
        <v>0</v>
      </c>
      <c r="AH437" s="7">
        <f t="shared" si="196"/>
        <v>48.46</v>
      </c>
      <c r="AI437" s="7">
        <f t="shared" si="175"/>
        <v>1.9256691700365876</v>
      </c>
      <c r="AJ437" s="7"/>
      <c r="AK437" s="23">
        <f t="shared" si="176"/>
        <v>0.25033699210475641</v>
      </c>
      <c r="AL437" s="23">
        <f t="shared" si="177"/>
        <v>6.4317350279222021</v>
      </c>
      <c r="AM437" s="23"/>
      <c r="AN437" s="23"/>
      <c r="AO437" s="23"/>
      <c r="AP437" s="23"/>
      <c r="AQ437" s="23"/>
      <c r="AR437" s="23"/>
      <c r="AS437" s="23"/>
      <c r="AT437" s="23"/>
      <c r="AU437" s="23"/>
      <c r="AV437" s="23">
        <f t="shared" si="179"/>
        <v>0</v>
      </c>
      <c r="AW437" s="23">
        <f t="shared" si="194"/>
        <v>17.831696514538802</v>
      </c>
      <c r="AX437" s="23"/>
      <c r="AY437" s="23"/>
      <c r="AZ437" s="23"/>
      <c r="BA437" s="23"/>
      <c r="BB437" s="23"/>
      <c r="BC437" s="23"/>
      <c r="BD437" s="23">
        <f t="shared" si="181"/>
        <v>75.486231465434244</v>
      </c>
      <c r="BE437" s="23"/>
      <c r="BF437" s="23"/>
      <c r="BG437" s="23"/>
      <c r="BH437" s="23">
        <f t="shared" si="182"/>
        <v>100</v>
      </c>
      <c r="BI437" s="23">
        <f t="shared" si="183"/>
        <v>0</v>
      </c>
      <c r="BJ437" s="23">
        <f t="shared" si="184"/>
        <v>93.317927979973035</v>
      </c>
    </row>
    <row r="438" spans="1:62" x14ac:dyDescent="0.2">
      <c r="A438" s="3" t="s">
        <v>16</v>
      </c>
      <c r="B438" s="3">
        <v>221.6</v>
      </c>
      <c r="C438" s="3" t="s">
        <v>25</v>
      </c>
      <c r="D438" s="3" t="s">
        <v>50</v>
      </c>
      <c r="G438" s="3" t="s">
        <v>185</v>
      </c>
      <c r="H438" s="3" t="s">
        <v>186</v>
      </c>
      <c r="J438" s="3">
        <v>0.15</v>
      </c>
      <c r="P438" s="3">
        <v>0.88</v>
      </c>
      <c r="R438" s="3">
        <v>0.37</v>
      </c>
      <c r="T438" s="3">
        <v>48.87</v>
      </c>
      <c r="W438" s="3">
        <v>22.04</v>
      </c>
      <c r="AB438" s="3">
        <v>0.49</v>
      </c>
      <c r="AF438" s="7">
        <f t="shared" si="192"/>
        <v>72.8</v>
      </c>
      <c r="AG438" s="7">
        <f t="shared" si="195"/>
        <v>49.239999999999995</v>
      </c>
      <c r="AH438" s="7">
        <f t="shared" si="196"/>
        <v>0.49</v>
      </c>
      <c r="AI438" s="7">
        <f t="shared" si="175"/>
        <v>1.3736263736263736</v>
      </c>
      <c r="AJ438" s="7"/>
      <c r="AK438" s="23"/>
      <c r="AL438" s="23">
        <f t="shared" si="177"/>
        <v>0.20604395604395603</v>
      </c>
      <c r="AM438" s="23"/>
      <c r="AN438" s="23"/>
      <c r="AO438" s="23"/>
      <c r="AP438" s="23"/>
      <c r="AQ438" s="23"/>
      <c r="AR438" s="23">
        <f t="shared" si="178"/>
        <v>1.2087912087912087</v>
      </c>
      <c r="AS438" s="23"/>
      <c r="AT438" s="23">
        <f t="shared" si="185"/>
        <v>0.50824175824175821</v>
      </c>
      <c r="AU438" s="23"/>
      <c r="AV438" s="23">
        <f t="shared" si="179"/>
        <v>67.129120879120876</v>
      </c>
      <c r="AW438" s="23"/>
      <c r="AX438" s="23"/>
      <c r="AY438" s="23">
        <f t="shared" si="180"/>
        <v>30.274725274725274</v>
      </c>
      <c r="AZ438" s="23"/>
      <c r="BA438" s="23"/>
      <c r="BB438" s="23"/>
      <c r="BC438" s="23"/>
      <c r="BD438" s="23"/>
      <c r="BE438" s="23"/>
      <c r="BF438" s="23"/>
      <c r="BG438" s="23"/>
      <c r="BH438" s="23">
        <f t="shared" si="182"/>
        <v>100</v>
      </c>
      <c r="BI438" s="23">
        <f t="shared" si="183"/>
        <v>67.637362637362628</v>
      </c>
      <c r="BJ438" s="23">
        <f t="shared" si="184"/>
        <v>0.67307692307692302</v>
      </c>
    </row>
    <row r="439" spans="1:62" x14ac:dyDescent="0.2">
      <c r="A439" s="3" t="s">
        <v>16</v>
      </c>
      <c r="B439" s="3">
        <v>221.6</v>
      </c>
      <c r="C439" s="3" t="s">
        <v>25</v>
      </c>
      <c r="D439" s="3" t="s">
        <v>50</v>
      </c>
      <c r="G439" s="3" t="s">
        <v>9</v>
      </c>
      <c r="H439" s="3" t="s">
        <v>170</v>
      </c>
      <c r="I439" s="3">
        <v>0.16</v>
      </c>
      <c r="J439" s="3">
        <v>0.28999999999999998</v>
      </c>
      <c r="U439" s="3">
        <v>22.75</v>
      </c>
      <c r="AB439" s="3">
        <v>49.75</v>
      </c>
      <c r="AF439" s="7">
        <f t="shared" si="192"/>
        <v>72.95</v>
      </c>
      <c r="AG439" s="7">
        <f t="shared" si="195"/>
        <v>0</v>
      </c>
      <c r="AH439" s="7">
        <f t="shared" si="196"/>
        <v>72.5</v>
      </c>
      <c r="AI439" s="7">
        <f t="shared" si="175"/>
        <v>1.3708019191226868</v>
      </c>
      <c r="AJ439" s="7"/>
      <c r="AK439" s="23">
        <f t="shared" si="176"/>
        <v>0.21932830705962988</v>
      </c>
      <c r="AL439" s="23">
        <f t="shared" si="177"/>
        <v>0.39753255654557912</v>
      </c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>
        <f t="shared" si="194"/>
        <v>31.185743660041123</v>
      </c>
      <c r="AX439" s="23"/>
      <c r="AY439" s="23">
        <f t="shared" si="180"/>
        <v>0</v>
      </c>
      <c r="AZ439" s="23"/>
      <c r="BA439" s="23"/>
      <c r="BB439" s="23"/>
      <c r="BC439" s="23"/>
      <c r="BD439" s="23">
        <f t="shared" si="181"/>
        <v>68.197395476353663</v>
      </c>
      <c r="BE439" s="23"/>
      <c r="BF439" s="23"/>
      <c r="BG439" s="23"/>
      <c r="BH439" s="23">
        <f t="shared" si="182"/>
        <v>100</v>
      </c>
      <c r="BI439" s="23">
        <f t="shared" si="183"/>
        <v>0</v>
      </c>
      <c r="BJ439" s="23">
        <f t="shared" si="184"/>
        <v>99.383139136394789</v>
      </c>
    </row>
    <row r="440" spans="1:62" x14ac:dyDescent="0.2">
      <c r="A440" s="3" t="s">
        <v>16</v>
      </c>
      <c r="B440" s="3">
        <v>221.6</v>
      </c>
      <c r="C440" s="3" t="s">
        <v>25</v>
      </c>
      <c r="D440" s="3" t="s">
        <v>50</v>
      </c>
      <c r="G440" s="3" t="s">
        <v>161</v>
      </c>
      <c r="H440" s="3" t="s">
        <v>162</v>
      </c>
      <c r="I440" s="3">
        <v>6.35</v>
      </c>
      <c r="J440" s="3">
        <v>1.28</v>
      </c>
      <c r="P440" s="3">
        <v>12.77</v>
      </c>
      <c r="R440" s="3">
        <v>7.9</v>
      </c>
      <c r="AA440" s="3">
        <v>11.47</v>
      </c>
      <c r="AF440" s="7">
        <f t="shared" si="192"/>
        <v>39.769999999999996</v>
      </c>
      <c r="AG440" s="7">
        <f t="shared" si="195"/>
        <v>19.37</v>
      </c>
      <c r="AH440" s="7">
        <f t="shared" si="196"/>
        <v>0</v>
      </c>
      <c r="AI440" s="7">
        <f t="shared" si="175"/>
        <v>2.5144581342720644</v>
      </c>
      <c r="AJ440" s="7"/>
      <c r="AK440" s="23">
        <f t="shared" si="176"/>
        <v>15.966809152627608</v>
      </c>
      <c r="AL440" s="23">
        <f t="shared" si="177"/>
        <v>3.2185064118682427</v>
      </c>
      <c r="AM440" s="23"/>
      <c r="AN440" s="23"/>
      <c r="AO440" s="23"/>
      <c r="AP440" s="23"/>
      <c r="AQ440" s="23"/>
      <c r="AR440" s="23">
        <f t="shared" si="178"/>
        <v>32.109630374654259</v>
      </c>
      <c r="AS440" s="23"/>
      <c r="AT440" s="23">
        <f t="shared" si="185"/>
        <v>19.864219260749309</v>
      </c>
      <c r="AU440" s="23"/>
      <c r="AV440" s="23"/>
      <c r="AW440" s="23"/>
      <c r="AX440" s="23"/>
      <c r="AY440" s="23"/>
      <c r="AZ440" s="23"/>
      <c r="BA440" s="23"/>
      <c r="BB440" s="23"/>
      <c r="BC440" s="23">
        <f t="shared" si="189"/>
        <v>28.840834800100581</v>
      </c>
      <c r="BD440" s="23"/>
      <c r="BE440" s="23"/>
      <c r="BF440" s="23"/>
      <c r="BG440" s="23"/>
      <c r="BH440" s="23">
        <f t="shared" si="182"/>
        <v>99.999999999999986</v>
      </c>
      <c r="BI440" s="23">
        <f t="shared" si="183"/>
        <v>48.705054060849889</v>
      </c>
      <c r="BJ440" s="23"/>
    </row>
    <row r="441" spans="1:62" x14ac:dyDescent="0.2">
      <c r="A441" s="3" t="s">
        <v>16</v>
      </c>
      <c r="B441" s="3">
        <v>221.6</v>
      </c>
      <c r="C441" s="3" t="s">
        <v>25</v>
      </c>
      <c r="D441" s="3" t="s">
        <v>50</v>
      </c>
      <c r="G441" s="3" t="s">
        <v>164</v>
      </c>
      <c r="H441" s="3" t="s">
        <v>171</v>
      </c>
      <c r="I441" s="3">
        <v>1.1299999999999999</v>
      </c>
      <c r="J441" s="3">
        <v>0.35</v>
      </c>
      <c r="P441" s="3">
        <v>34.99</v>
      </c>
      <c r="R441" s="3">
        <v>0.56999999999999995</v>
      </c>
      <c r="S441" s="3">
        <v>0.35</v>
      </c>
      <c r="W441" s="3">
        <v>4.68</v>
      </c>
      <c r="X441" s="3">
        <v>0.96</v>
      </c>
      <c r="AA441" s="3">
        <v>50.25</v>
      </c>
      <c r="AF441" s="7">
        <f t="shared" si="192"/>
        <v>93.28</v>
      </c>
      <c r="AG441" s="7">
        <f t="shared" si="195"/>
        <v>51.17</v>
      </c>
      <c r="AH441" s="7">
        <f t="shared" si="196"/>
        <v>0</v>
      </c>
      <c r="AI441" s="7">
        <f t="shared" si="175"/>
        <v>1.0720411663807889</v>
      </c>
      <c r="AJ441" s="7"/>
      <c r="AK441" s="23">
        <f t="shared" si="176"/>
        <v>1.2114065180102913</v>
      </c>
      <c r="AL441" s="23">
        <f t="shared" si="177"/>
        <v>0.37521440823327612</v>
      </c>
      <c r="AM441" s="23"/>
      <c r="AN441" s="23"/>
      <c r="AO441" s="23"/>
      <c r="AP441" s="23"/>
      <c r="AQ441" s="23"/>
      <c r="AR441" s="23">
        <f t="shared" si="178"/>
        <v>37.510720411663804</v>
      </c>
      <c r="AS441" s="23"/>
      <c r="AT441" s="23">
        <f t="shared" si="185"/>
        <v>0.61106346483704965</v>
      </c>
      <c r="AU441" s="23">
        <f t="shared" ref="AU441:AU442" si="197">S441*AI441</f>
        <v>0.37521440823327612</v>
      </c>
      <c r="AV441" s="23"/>
      <c r="AW441" s="23"/>
      <c r="AX441" s="23"/>
      <c r="AY441" s="23">
        <f t="shared" si="180"/>
        <v>5.0171526586620923</v>
      </c>
      <c r="AZ441" s="23">
        <f t="shared" si="190"/>
        <v>1.0291595197255574</v>
      </c>
      <c r="BA441" s="23"/>
      <c r="BB441" s="23"/>
      <c r="BC441" s="23">
        <f t="shared" si="189"/>
        <v>53.870068610634647</v>
      </c>
      <c r="BD441" s="23"/>
      <c r="BE441" s="23"/>
      <c r="BF441" s="23"/>
      <c r="BG441" s="23"/>
      <c r="BH441" s="23">
        <f t="shared" si="182"/>
        <v>100</v>
      </c>
      <c r="BI441" s="23">
        <f t="shared" si="183"/>
        <v>54.856346483704975</v>
      </c>
      <c r="BJ441" s="23"/>
    </row>
    <row r="442" spans="1:62" x14ac:dyDescent="0.2">
      <c r="A442" s="3" t="s">
        <v>16</v>
      </c>
      <c r="B442" s="3">
        <v>221.6</v>
      </c>
      <c r="C442" s="3" t="s">
        <v>25</v>
      </c>
      <c r="D442" s="3" t="s">
        <v>50</v>
      </c>
      <c r="G442" s="3" t="s">
        <v>180</v>
      </c>
      <c r="H442" s="3" t="s">
        <v>181</v>
      </c>
      <c r="I442" s="3">
        <v>2.84</v>
      </c>
      <c r="J442" s="3">
        <v>3.41</v>
      </c>
      <c r="P442" s="3">
        <v>8.02</v>
      </c>
      <c r="R442" s="3">
        <v>0.61</v>
      </c>
      <c r="S442" s="3">
        <v>1.38</v>
      </c>
      <c r="Z442" s="3">
        <v>9.36</v>
      </c>
      <c r="AA442" s="3">
        <v>7.87</v>
      </c>
      <c r="AF442" s="7">
        <f t="shared" si="192"/>
        <v>33.489999999999995</v>
      </c>
      <c r="AG442" s="7">
        <f t="shared" si="195"/>
        <v>19.22</v>
      </c>
      <c r="AH442" s="7">
        <f t="shared" si="196"/>
        <v>0</v>
      </c>
      <c r="AI442" s="7">
        <f t="shared" si="175"/>
        <v>2.9859659599880568</v>
      </c>
      <c r="AJ442" s="7"/>
      <c r="AK442" s="23">
        <f t="shared" si="176"/>
        <v>8.4801433263660808</v>
      </c>
      <c r="AL442" s="23">
        <f t="shared" si="177"/>
        <v>10.182143923559273</v>
      </c>
      <c r="AM442" s="23"/>
      <c r="AN442" s="23"/>
      <c r="AO442" s="23"/>
      <c r="AP442" s="23"/>
      <c r="AQ442" s="23"/>
      <c r="AR442" s="23">
        <f t="shared" si="178"/>
        <v>23.947446999104216</v>
      </c>
      <c r="AS442" s="23"/>
      <c r="AT442" s="23">
        <f t="shared" si="185"/>
        <v>1.8214392355927147</v>
      </c>
      <c r="AU442" s="23">
        <f t="shared" si="197"/>
        <v>4.1206330247835181</v>
      </c>
      <c r="AV442" s="23"/>
      <c r="AW442" s="23"/>
      <c r="AX442" s="23"/>
      <c r="AY442" s="23"/>
      <c r="AZ442" s="23"/>
      <c r="BA442" s="23"/>
      <c r="BB442" s="23">
        <f t="shared" ref="BB442" si="198">Z442*AI442</f>
        <v>27.948641385488209</v>
      </c>
      <c r="BC442" s="23">
        <f t="shared" si="189"/>
        <v>23.499552105106009</v>
      </c>
      <c r="BD442" s="23"/>
      <c r="BE442" s="23"/>
      <c r="BF442" s="23"/>
      <c r="BG442" s="23"/>
      <c r="BH442" s="23">
        <f t="shared" si="182"/>
        <v>100.00000000000001</v>
      </c>
      <c r="BI442" s="23">
        <f t="shared" si="183"/>
        <v>57.39026575097045</v>
      </c>
      <c r="BJ442" s="23"/>
    </row>
    <row r="443" spans="1:62" x14ac:dyDescent="0.2">
      <c r="A443" s="3" t="s">
        <v>16</v>
      </c>
      <c r="B443" s="3">
        <v>221.6</v>
      </c>
      <c r="C443" s="3" t="s">
        <v>25</v>
      </c>
      <c r="D443" s="3" t="s">
        <v>50</v>
      </c>
      <c r="I443" s="3">
        <v>0.21</v>
      </c>
      <c r="J443" s="3">
        <v>0.95</v>
      </c>
      <c r="P443" s="3">
        <v>16.5</v>
      </c>
      <c r="T443" s="3">
        <v>20.43</v>
      </c>
      <c r="W443" s="3">
        <v>0.31</v>
      </c>
      <c r="AF443" s="7">
        <f t="shared" si="192"/>
        <v>38.400000000000006</v>
      </c>
      <c r="AG443" s="7">
        <f t="shared" si="195"/>
        <v>20.43</v>
      </c>
      <c r="AH443" s="7">
        <f t="shared" si="196"/>
        <v>0</v>
      </c>
      <c r="AI443" s="7">
        <f t="shared" ref="AI443:AI478" si="199">100/AF443</f>
        <v>2.6041666666666661</v>
      </c>
      <c r="AJ443" s="7"/>
      <c r="AK443" s="23">
        <f t="shared" ref="AK443:AK478" si="200">I443*AI443</f>
        <v>0.54687499999999989</v>
      </c>
      <c r="AL443" s="23">
        <f t="shared" ref="AL443:AL478" si="201">J443*AI443</f>
        <v>2.4739583333333326</v>
      </c>
      <c r="AM443" s="23"/>
      <c r="AN443" s="23"/>
      <c r="AO443" s="23"/>
      <c r="AP443" s="23"/>
      <c r="AQ443" s="23"/>
      <c r="AR443" s="23">
        <f t="shared" ref="AR443:AR478" si="202">P443*AI443</f>
        <v>42.968749999999993</v>
      </c>
      <c r="AS443" s="23"/>
      <c r="AT443" s="23"/>
      <c r="AU443" s="23"/>
      <c r="AV443" s="23">
        <f t="shared" ref="AV443:AV478" si="203">T443*AI443</f>
        <v>53.203124999999986</v>
      </c>
      <c r="AW443" s="23"/>
      <c r="AX443" s="23"/>
      <c r="AY443" s="23">
        <f t="shared" ref="AY443:AY478" si="204">W443*AI443</f>
        <v>0.80729166666666652</v>
      </c>
      <c r="AZ443" s="23"/>
      <c r="BA443" s="23"/>
      <c r="BB443" s="23"/>
      <c r="BC443" s="23"/>
      <c r="BD443" s="23"/>
      <c r="BE443" s="23"/>
      <c r="BF443" s="23"/>
      <c r="BG443" s="23"/>
      <c r="BH443" s="23">
        <f t="shared" ref="BH443:BH478" si="205">AF443*AI443</f>
        <v>99.999999999999986</v>
      </c>
      <c r="BI443" s="23">
        <f t="shared" ref="BI443:BI478" si="206">AG443*AI443</f>
        <v>53.203124999999986</v>
      </c>
      <c r="BJ443" s="23"/>
    </row>
    <row r="444" spans="1:62" x14ac:dyDescent="0.2">
      <c r="A444" s="3" t="s">
        <v>16</v>
      </c>
      <c r="B444" s="3">
        <v>221.6</v>
      </c>
      <c r="C444" s="3" t="s">
        <v>25</v>
      </c>
      <c r="D444" s="3" t="s">
        <v>50</v>
      </c>
      <c r="G444" s="3" t="s">
        <v>185</v>
      </c>
      <c r="H444" s="3" t="s">
        <v>186</v>
      </c>
      <c r="I444" s="3">
        <v>0.3</v>
      </c>
      <c r="J444" s="3">
        <v>0.69</v>
      </c>
      <c r="P444" s="3">
        <v>0.31</v>
      </c>
      <c r="T444" s="3">
        <v>14.77</v>
      </c>
      <c r="W444" s="3">
        <v>6.63</v>
      </c>
      <c r="AF444" s="7">
        <f t="shared" si="192"/>
        <v>22.7</v>
      </c>
      <c r="AG444" s="7">
        <f t="shared" si="195"/>
        <v>14.77</v>
      </c>
      <c r="AH444" s="7">
        <f t="shared" si="196"/>
        <v>0</v>
      </c>
      <c r="AI444" s="7">
        <f t="shared" si="199"/>
        <v>4.4052863436123353</v>
      </c>
      <c r="AJ444" s="7"/>
      <c r="AK444" s="23">
        <f t="shared" si="200"/>
        <v>1.3215859030837005</v>
      </c>
      <c r="AL444" s="23">
        <f t="shared" si="201"/>
        <v>3.0396475770925111</v>
      </c>
      <c r="AM444" s="23"/>
      <c r="AN444" s="23"/>
      <c r="AO444" s="23"/>
      <c r="AP444" s="23"/>
      <c r="AQ444" s="23"/>
      <c r="AR444" s="23">
        <f t="shared" si="202"/>
        <v>1.365638766519824</v>
      </c>
      <c r="AS444" s="23"/>
      <c r="AT444" s="23"/>
      <c r="AU444" s="23"/>
      <c r="AV444" s="23">
        <f t="shared" si="203"/>
        <v>65.066079295154196</v>
      </c>
      <c r="AW444" s="23"/>
      <c r="AX444" s="23"/>
      <c r="AY444" s="23">
        <f t="shared" si="204"/>
        <v>29.207048458149782</v>
      </c>
      <c r="AZ444" s="23"/>
      <c r="BA444" s="23"/>
      <c r="BB444" s="23"/>
      <c r="BC444" s="23"/>
      <c r="BD444" s="23"/>
      <c r="BE444" s="23"/>
      <c r="BF444" s="23"/>
      <c r="BG444" s="23"/>
      <c r="BH444" s="23">
        <f t="shared" si="205"/>
        <v>100.00000000000001</v>
      </c>
      <c r="BI444" s="23">
        <f t="shared" si="206"/>
        <v>65.066079295154196</v>
      </c>
      <c r="BJ444" s="23"/>
    </row>
    <row r="445" spans="1:62" x14ac:dyDescent="0.2">
      <c r="A445" s="3" t="s">
        <v>16</v>
      </c>
      <c r="B445" s="3">
        <v>221.6</v>
      </c>
      <c r="C445" s="3" t="s">
        <v>25</v>
      </c>
      <c r="D445" s="3" t="s">
        <v>50</v>
      </c>
      <c r="I445" s="3">
        <v>0.44</v>
      </c>
      <c r="J445" s="3">
        <v>0.45</v>
      </c>
      <c r="P445" s="3">
        <v>4.7300000000000004</v>
      </c>
      <c r="R445" s="3">
        <v>0.27</v>
      </c>
      <c r="T445" s="3">
        <v>40.86</v>
      </c>
      <c r="V445" s="3">
        <v>4.68</v>
      </c>
      <c r="W445" s="3">
        <v>7.96</v>
      </c>
      <c r="AA445" s="3">
        <v>3.47</v>
      </c>
      <c r="AB445" s="3">
        <v>0.64</v>
      </c>
      <c r="AF445" s="7">
        <f t="shared" si="192"/>
        <v>63.5</v>
      </c>
      <c r="AG445" s="7">
        <f t="shared" ref="AG445:AG456" si="207">R445+S445+T445+Y445+Z445+AA445</f>
        <v>44.6</v>
      </c>
      <c r="AH445" s="7">
        <f t="shared" ref="AH445:AH456" si="208">U445+AB445</f>
        <v>0.64</v>
      </c>
      <c r="AI445" s="7">
        <f t="shared" si="199"/>
        <v>1.5748031496062993</v>
      </c>
      <c r="AJ445" s="7"/>
      <c r="AK445" s="23">
        <f t="shared" si="200"/>
        <v>0.69291338582677164</v>
      </c>
      <c r="AL445" s="23">
        <f t="shared" si="201"/>
        <v>0.70866141732283472</v>
      </c>
      <c r="AM445" s="23"/>
      <c r="AN445" s="23"/>
      <c r="AO445" s="23"/>
      <c r="AP445" s="23"/>
      <c r="AQ445" s="23"/>
      <c r="AR445" s="23">
        <f t="shared" si="202"/>
        <v>7.4488188976377963</v>
      </c>
      <c r="AS445" s="23"/>
      <c r="AT445" s="23">
        <f t="shared" ref="AT445:AT471" si="209">R445*AI445</f>
        <v>0.42519685039370086</v>
      </c>
      <c r="AU445" s="23"/>
      <c r="AV445" s="23">
        <f t="shared" si="203"/>
        <v>64.346456692913392</v>
      </c>
      <c r="AW445" s="23"/>
      <c r="AX445" s="23">
        <f t="shared" ref="AX445:AX469" si="210">V445*AI445</f>
        <v>7.3700787401574805</v>
      </c>
      <c r="AY445" s="23">
        <f t="shared" si="204"/>
        <v>12.535433070866143</v>
      </c>
      <c r="AZ445" s="23"/>
      <c r="BA445" s="23"/>
      <c r="BB445" s="23"/>
      <c r="BC445" s="23">
        <f t="shared" ref="BC445:BC474" si="211">AA445*AI445</f>
        <v>5.4645669291338592</v>
      </c>
      <c r="BD445" s="23">
        <f t="shared" ref="BD445:BD474" si="212">AB445*AI445</f>
        <v>1.0078740157480315</v>
      </c>
      <c r="BE445" s="23"/>
      <c r="BF445" s="23"/>
      <c r="BG445" s="23"/>
      <c r="BH445" s="23">
        <f t="shared" si="205"/>
        <v>100</v>
      </c>
      <c r="BI445" s="23">
        <f t="shared" si="206"/>
        <v>70.236220472440948</v>
      </c>
      <c r="BJ445" s="23">
        <f t="shared" ref="BJ445:BJ474" si="213">AH445*AI445</f>
        <v>1.0078740157480315</v>
      </c>
    </row>
    <row r="446" spans="1:62" x14ac:dyDescent="0.2">
      <c r="A446" s="3" t="s">
        <v>16</v>
      </c>
      <c r="B446" s="3">
        <v>221.6</v>
      </c>
      <c r="C446" s="3" t="s">
        <v>25</v>
      </c>
      <c r="D446" s="3" t="s">
        <v>50</v>
      </c>
      <c r="G446" s="3" t="s">
        <v>185</v>
      </c>
      <c r="H446" s="3" t="s">
        <v>186</v>
      </c>
      <c r="I446" s="3">
        <v>0.56000000000000005</v>
      </c>
      <c r="J446" s="3">
        <v>1.06</v>
      </c>
      <c r="P446" s="3">
        <v>1.78</v>
      </c>
      <c r="R446" s="3">
        <v>0.3</v>
      </c>
      <c r="T446" s="3">
        <v>43.2</v>
      </c>
      <c r="W446" s="3">
        <v>16.829999999999998</v>
      </c>
      <c r="AB446" s="3">
        <v>0.28000000000000003</v>
      </c>
      <c r="AF446" s="7">
        <f t="shared" si="192"/>
        <v>64.010000000000005</v>
      </c>
      <c r="AG446" s="7">
        <f t="shared" si="207"/>
        <v>43.5</v>
      </c>
      <c r="AH446" s="7">
        <f t="shared" si="208"/>
        <v>0.28000000000000003</v>
      </c>
      <c r="AI446" s="7">
        <f t="shared" si="199"/>
        <v>1.562255897516013</v>
      </c>
      <c r="AJ446" s="7"/>
      <c r="AK446" s="23">
        <f t="shared" si="200"/>
        <v>0.87486330260896739</v>
      </c>
      <c r="AL446" s="23">
        <f t="shared" si="201"/>
        <v>1.6559912513669739</v>
      </c>
      <c r="AM446" s="23"/>
      <c r="AN446" s="23"/>
      <c r="AO446" s="23"/>
      <c r="AP446" s="23"/>
      <c r="AQ446" s="23"/>
      <c r="AR446" s="23">
        <f t="shared" si="202"/>
        <v>2.7808154975785033</v>
      </c>
      <c r="AS446" s="23"/>
      <c r="AT446" s="23">
        <f t="shared" si="209"/>
        <v>0.46867676925480389</v>
      </c>
      <c r="AU446" s="23"/>
      <c r="AV446" s="23">
        <f t="shared" si="203"/>
        <v>67.489454772691772</v>
      </c>
      <c r="AW446" s="23"/>
      <c r="AX446" s="23"/>
      <c r="AY446" s="23">
        <f t="shared" si="204"/>
        <v>26.292766755194496</v>
      </c>
      <c r="AZ446" s="23"/>
      <c r="BA446" s="23"/>
      <c r="BB446" s="23"/>
      <c r="BC446" s="23"/>
      <c r="BD446" s="23">
        <f t="shared" si="212"/>
        <v>0.43743165130448369</v>
      </c>
      <c r="BE446" s="23"/>
      <c r="BF446" s="23"/>
      <c r="BG446" s="23"/>
      <c r="BH446" s="23">
        <f t="shared" si="205"/>
        <v>100</v>
      </c>
      <c r="BI446" s="23">
        <f t="shared" si="206"/>
        <v>67.958131541946571</v>
      </c>
      <c r="BJ446" s="23">
        <f t="shared" si="213"/>
        <v>0.43743165130448369</v>
      </c>
    </row>
    <row r="447" spans="1:62" x14ac:dyDescent="0.2">
      <c r="A447" s="3" t="s">
        <v>16</v>
      </c>
      <c r="B447" s="3">
        <v>221.6</v>
      </c>
      <c r="C447" s="3" t="s">
        <v>25</v>
      </c>
      <c r="D447" s="3" t="s">
        <v>50</v>
      </c>
      <c r="G447" s="3" t="s">
        <v>185</v>
      </c>
      <c r="H447" s="3" t="s">
        <v>186</v>
      </c>
      <c r="I447" s="3">
        <v>7.36</v>
      </c>
      <c r="J447" s="3">
        <v>5.93</v>
      </c>
      <c r="P447" s="3">
        <v>2.14</v>
      </c>
      <c r="R447" s="3">
        <v>0.41</v>
      </c>
      <c r="T447" s="3">
        <v>42.56</v>
      </c>
      <c r="W447" s="3">
        <v>16.87</v>
      </c>
      <c r="AB447" s="3">
        <v>0.27</v>
      </c>
      <c r="AF447" s="7">
        <f t="shared" si="192"/>
        <v>75.540000000000006</v>
      </c>
      <c r="AG447" s="7">
        <f t="shared" si="207"/>
        <v>42.97</v>
      </c>
      <c r="AH447" s="7">
        <f t="shared" si="208"/>
        <v>0.27</v>
      </c>
      <c r="AI447" s="7">
        <f t="shared" si="199"/>
        <v>1.3238019592268995</v>
      </c>
      <c r="AJ447" s="7"/>
      <c r="AK447" s="23">
        <f t="shared" si="200"/>
        <v>9.7431824199099797</v>
      </c>
      <c r="AL447" s="23">
        <f t="shared" si="201"/>
        <v>7.8501456182155138</v>
      </c>
      <c r="AM447" s="23"/>
      <c r="AN447" s="23"/>
      <c r="AO447" s="23"/>
      <c r="AP447" s="23"/>
      <c r="AQ447" s="23"/>
      <c r="AR447" s="23">
        <f t="shared" si="202"/>
        <v>2.832936192745565</v>
      </c>
      <c r="AS447" s="23"/>
      <c r="AT447" s="23">
        <f t="shared" si="209"/>
        <v>0.54275880328302872</v>
      </c>
      <c r="AU447" s="23"/>
      <c r="AV447" s="23">
        <f t="shared" si="203"/>
        <v>56.341011384696841</v>
      </c>
      <c r="AW447" s="23"/>
      <c r="AX447" s="23"/>
      <c r="AY447" s="23">
        <f t="shared" si="204"/>
        <v>22.332539052157795</v>
      </c>
      <c r="AZ447" s="23"/>
      <c r="BA447" s="23"/>
      <c r="BB447" s="23"/>
      <c r="BC447" s="23"/>
      <c r="BD447" s="23">
        <f t="shared" si="212"/>
        <v>0.35742652899126287</v>
      </c>
      <c r="BE447" s="23"/>
      <c r="BF447" s="23"/>
      <c r="BG447" s="23"/>
      <c r="BH447" s="23">
        <f t="shared" si="205"/>
        <v>100</v>
      </c>
      <c r="BI447" s="23">
        <f t="shared" si="206"/>
        <v>56.88377018797987</v>
      </c>
      <c r="BJ447" s="23">
        <f t="shared" si="213"/>
        <v>0.35742652899126287</v>
      </c>
    </row>
    <row r="448" spans="1:62" x14ac:dyDescent="0.2">
      <c r="A448" s="3" t="s">
        <v>16</v>
      </c>
      <c r="B448" s="3">
        <v>221.6</v>
      </c>
      <c r="C448" s="3" t="s">
        <v>25</v>
      </c>
      <c r="D448" s="3" t="s">
        <v>50</v>
      </c>
      <c r="G448" s="3" t="s">
        <v>9</v>
      </c>
      <c r="H448" s="3" t="s">
        <v>170</v>
      </c>
      <c r="I448" s="3">
        <v>3.57</v>
      </c>
      <c r="J448" s="3">
        <v>2.56</v>
      </c>
      <c r="S448" s="3">
        <v>0.2</v>
      </c>
      <c r="T448" s="3">
        <v>0.21</v>
      </c>
      <c r="U448" s="3">
        <v>17.510000000000002</v>
      </c>
      <c r="AB448" s="3">
        <v>63.76</v>
      </c>
      <c r="AF448" s="7">
        <f t="shared" si="192"/>
        <v>87.81</v>
      </c>
      <c r="AG448" s="7">
        <f t="shared" si="207"/>
        <v>0.41000000000000003</v>
      </c>
      <c r="AH448" s="7">
        <f t="shared" si="208"/>
        <v>81.27</v>
      </c>
      <c r="AI448" s="7">
        <f t="shared" si="199"/>
        <v>1.1388224575788635</v>
      </c>
      <c r="AJ448" s="7"/>
      <c r="AK448" s="23">
        <f t="shared" si="200"/>
        <v>4.0655961735565427</v>
      </c>
      <c r="AL448" s="23">
        <f t="shared" si="201"/>
        <v>2.9153854914018904</v>
      </c>
      <c r="AM448" s="23"/>
      <c r="AN448" s="23"/>
      <c r="AO448" s="23"/>
      <c r="AP448" s="23"/>
      <c r="AQ448" s="23"/>
      <c r="AR448" s="23">
        <f t="shared" si="202"/>
        <v>0</v>
      </c>
      <c r="AS448" s="23"/>
      <c r="AT448" s="23"/>
      <c r="AU448" s="23">
        <f t="shared" ref="AU448:AU470" si="214">S448*AI448</f>
        <v>0.22776449151577272</v>
      </c>
      <c r="AV448" s="23">
        <f t="shared" si="203"/>
        <v>0.23915271609156133</v>
      </c>
      <c r="AW448" s="23">
        <f t="shared" ref="AW448:AW474" si="215">U448*AI448</f>
        <v>19.9407812322059</v>
      </c>
      <c r="AX448" s="23"/>
      <c r="AY448" s="23"/>
      <c r="AZ448" s="23"/>
      <c r="BA448" s="23"/>
      <c r="BB448" s="23"/>
      <c r="BC448" s="23"/>
      <c r="BD448" s="23">
        <f t="shared" si="212"/>
        <v>72.611319895228334</v>
      </c>
      <c r="BE448" s="23"/>
      <c r="BF448" s="23"/>
      <c r="BG448" s="23"/>
      <c r="BH448" s="23">
        <f t="shared" si="205"/>
        <v>100</v>
      </c>
      <c r="BI448" s="23">
        <f t="shared" si="206"/>
        <v>0.46691720760733407</v>
      </c>
      <c r="BJ448" s="23">
        <f t="shared" si="213"/>
        <v>92.552101127434227</v>
      </c>
    </row>
    <row r="449" spans="1:62" x14ac:dyDescent="0.2">
      <c r="A449" s="3" t="s">
        <v>16</v>
      </c>
      <c r="B449" s="3">
        <v>221.6</v>
      </c>
      <c r="C449" s="3" t="s">
        <v>25</v>
      </c>
      <c r="D449" s="3" t="s">
        <v>50</v>
      </c>
      <c r="G449" s="3" t="s">
        <v>9</v>
      </c>
      <c r="H449" s="3" t="s">
        <v>170</v>
      </c>
      <c r="I449" s="3">
        <v>2.54</v>
      </c>
      <c r="J449" s="3">
        <v>2.2599999999999998</v>
      </c>
      <c r="S449" s="3">
        <v>0.17</v>
      </c>
      <c r="T449" s="3">
        <v>0.19</v>
      </c>
      <c r="U449" s="3">
        <v>14.54</v>
      </c>
      <c r="AB449" s="3">
        <v>55.56</v>
      </c>
      <c r="AF449" s="7">
        <f t="shared" si="192"/>
        <v>75.260000000000005</v>
      </c>
      <c r="AG449" s="7">
        <f t="shared" si="207"/>
        <v>0.36</v>
      </c>
      <c r="AH449" s="7">
        <f t="shared" si="208"/>
        <v>70.099999999999994</v>
      </c>
      <c r="AI449" s="7">
        <f t="shared" si="199"/>
        <v>1.3287270794578792</v>
      </c>
      <c r="AJ449" s="7"/>
      <c r="AK449" s="23">
        <f t="shared" si="200"/>
        <v>3.3749667818230131</v>
      </c>
      <c r="AL449" s="23">
        <f t="shared" si="201"/>
        <v>3.0029231995748065</v>
      </c>
      <c r="AM449" s="23"/>
      <c r="AN449" s="23"/>
      <c r="AO449" s="23"/>
      <c r="AP449" s="23"/>
      <c r="AQ449" s="23"/>
      <c r="AR449" s="23">
        <f t="shared" si="202"/>
        <v>0</v>
      </c>
      <c r="AS449" s="23"/>
      <c r="AT449" s="23"/>
      <c r="AU449" s="23">
        <f t="shared" si="214"/>
        <v>0.22588360350783948</v>
      </c>
      <c r="AV449" s="23">
        <f t="shared" si="203"/>
        <v>0.25245814509699704</v>
      </c>
      <c r="AW449" s="23">
        <f t="shared" si="215"/>
        <v>19.319691735317562</v>
      </c>
      <c r="AX449" s="23"/>
      <c r="AY449" s="23"/>
      <c r="AZ449" s="23"/>
      <c r="BA449" s="23"/>
      <c r="BB449" s="23"/>
      <c r="BC449" s="23"/>
      <c r="BD449" s="23">
        <f t="shared" si="212"/>
        <v>73.824076534679776</v>
      </c>
      <c r="BE449" s="23"/>
      <c r="BF449" s="23"/>
      <c r="BG449" s="23"/>
      <c r="BH449" s="23">
        <f t="shared" si="205"/>
        <v>99.999999999999986</v>
      </c>
      <c r="BI449" s="23">
        <f t="shared" si="206"/>
        <v>0.47834174860483647</v>
      </c>
      <c r="BJ449" s="23">
        <f t="shared" si="213"/>
        <v>93.143768269997324</v>
      </c>
    </row>
    <row r="450" spans="1:62" x14ac:dyDescent="0.2">
      <c r="A450" s="3" t="s">
        <v>16</v>
      </c>
      <c r="B450" s="3">
        <v>221.6</v>
      </c>
      <c r="C450" s="3" t="s">
        <v>25</v>
      </c>
      <c r="D450" s="3" t="s">
        <v>50</v>
      </c>
      <c r="G450" s="3" t="s">
        <v>9</v>
      </c>
      <c r="H450" s="3" t="s">
        <v>170</v>
      </c>
      <c r="I450" s="3">
        <v>1.69</v>
      </c>
      <c r="J450" s="3">
        <v>2.42</v>
      </c>
      <c r="S450" s="3">
        <v>0.15</v>
      </c>
      <c r="T450" s="3">
        <v>0.25</v>
      </c>
      <c r="U450" s="3">
        <v>12.95</v>
      </c>
      <c r="AB450" s="3">
        <v>48.64</v>
      </c>
      <c r="AF450" s="7">
        <f t="shared" si="192"/>
        <v>66.099999999999994</v>
      </c>
      <c r="AG450" s="7">
        <f t="shared" si="207"/>
        <v>0.4</v>
      </c>
      <c r="AH450" s="7">
        <f t="shared" si="208"/>
        <v>61.59</v>
      </c>
      <c r="AI450" s="7">
        <f t="shared" si="199"/>
        <v>1.5128593040847202</v>
      </c>
      <c r="AJ450" s="7"/>
      <c r="AK450" s="23">
        <f t="shared" si="200"/>
        <v>2.5567322239031771</v>
      </c>
      <c r="AL450" s="23">
        <f t="shared" si="201"/>
        <v>3.6611195158850229</v>
      </c>
      <c r="AM450" s="23"/>
      <c r="AN450" s="23"/>
      <c r="AO450" s="23"/>
      <c r="AP450" s="23"/>
      <c r="AQ450" s="23"/>
      <c r="AR450" s="23">
        <f t="shared" si="202"/>
        <v>0</v>
      </c>
      <c r="AS450" s="23"/>
      <c r="AT450" s="23"/>
      <c r="AU450" s="23">
        <f t="shared" si="214"/>
        <v>0.22692889561270801</v>
      </c>
      <c r="AV450" s="23">
        <f t="shared" si="203"/>
        <v>0.37821482602118006</v>
      </c>
      <c r="AW450" s="23">
        <f t="shared" si="215"/>
        <v>19.591527987897127</v>
      </c>
      <c r="AX450" s="23"/>
      <c r="AY450" s="23"/>
      <c r="AZ450" s="23"/>
      <c r="BA450" s="23"/>
      <c r="BB450" s="23"/>
      <c r="BC450" s="23"/>
      <c r="BD450" s="23">
        <f t="shared" si="212"/>
        <v>73.585476550680795</v>
      </c>
      <c r="BE450" s="23"/>
      <c r="BF450" s="23"/>
      <c r="BG450" s="23"/>
      <c r="BH450" s="23">
        <f t="shared" si="205"/>
        <v>100</v>
      </c>
      <c r="BI450" s="23">
        <f t="shared" si="206"/>
        <v>0.60514372163388819</v>
      </c>
      <c r="BJ450" s="23">
        <f t="shared" si="213"/>
        <v>93.177004538577918</v>
      </c>
    </row>
    <row r="451" spans="1:62" x14ac:dyDescent="0.2">
      <c r="A451" s="3" t="s">
        <v>16</v>
      </c>
      <c r="B451" s="3">
        <v>221.6</v>
      </c>
      <c r="C451" s="3" t="s">
        <v>25</v>
      </c>
      <c r="D451" s="3" t="s">
        <v>50</v>
      </c>
      <c r="G451" s="3" t="s">
        <v>9</v>
      </c>
      <c r="H451" s="3" t="s">
        <v>170</v>
      </c>
      <c r="I451" s="3">
        <v>0.21</v>
      </c>
      <c r="J451" s="3">
        <v>3.67</v>
      </c>
      <c r="U451" s="3">
        <v>6.96</v>
      </c>
      <c r="AB451" s="3">
        <v>26.97</v>
      </c>
      <c r="AF451" s="7">
        <f t="shared" si="192"/>
        <v>37.81</v>
      </c>
      <c r="AG451" s="7">
        <f t="shared" si="207"/>
        <v>0</v>
      </c>
      <c r="AH451" s="7">
        <f t="shared" si="208"/>
        <v>33.93</v>
      </c>
      <c r="AI451" s="7">
        <f t="shared" si="199"/>
        <v>2.6448029621793174</v>
      </c>
      <c r="AJ451" s="7"/>
      <c r="AK451" s="23">
        <f t="shared" si="200"/>
        <v>0.55540862205765662</v>
      </c>
      <c r="AL451" s="23">
        <f t="shared" si="201"/>
        <v>9.7064268711980954</v>
      </c>
      <c r="AM451" s="23"/>
      <c r="AN451" s="23"/>
      <c r="AO451" s="23"/>
      <c r="AP451" s="23"/>
      <c r="AQ451" s="23"/>
      <c r="AR451" s="23">
        <f t="shared" si="202"/>
        <v>0</v>
      </c>
      <c r="AS451" s="23"/>
      <c r="AT451" s="23"/>
      <c r="AU451" s="23"/>
      <c r="AV451" s="23"/>
      <c r="AW451" s="23">
        <f t="shared" si="215"/>
        <v>18.40782861676805</v>
      </c>
      <c r="AX451" s="23"/>
      <c r="AY451" s="23"/>
      <c r="AZ451" s="23"/>
      <c r="BA451" s="23"/>
      <c r="BB451" s="23"/>
      <c r="BC451" s="23"/>
      <c r="BD451" s="23">
        <f t="shared" si="212"/>
        <v>71.330335889976183</v>
      </c>
      <c r="BE451" s="23"/>
      <c r="BF451" s="23"/>
      <c r="BG451" s="23"/>
      <c r="BH451" s="23">
        <f t="shared" si="205"/>
        <v>100</v>
      </c>
      <c r="BI451" s="23"/>
      <c r="BJ451" s="23">
        <f t="shared" si="213"/>
        <v>89.738164506744241</v>
      </c>
    </row>
    <row r="452" spans="1:62" x14ac:dyDescent="0.2">
      <c r="A452" s="3" t="s">
        <v>16</v>
      </c>
      <c r="B452" s="3">
        <v>221.6</v>
      </c>
      <c r="C452" s="3" t="s">
        <v>25</v>
      </c>
      <c r="D452" s="3" t="s">
        <v>50</v>
      </c>
      <c r="G452" s="3" t="s">
        <v>9</v>
      </c>
      <c r="H452" s="3" t="s">
        <v>170</v>
      </c>
      <c r="I452" s="3">
        <v>0.12</v>
      </c>
      <c r="J452" s="3">
        <v>0.86</v>
      </c>
      <c r="U452" s="3">
        <v>9.2799999999999994</v>
      </c>
      <c r="AB452" s="3">
        <v>25.17</v>
      </c>
      <c r="AF452" s="7">
        <f t="shared" si="192"/>
        <v>35.43</v>
      </c>
      <c r="AG452" s="7">
        <f t="shared" si="207"/>
        <v>0</v>
      </c>
      <c r="AH452" s="7">
        <f t="shared" si="208"/>
        <v>34.450000000000003</v>
      </c>
      <c r="AI452" s="7">
        <f t="shared" si="199"/>
        <v>2.822466836014677</v>
      </c>
      <c r="AJ452" s="7"/>
      <c r="AK452" s="23">
        <f t="shared" si="200"/>
        <v>0.33869602032176122</v>
      </c>
      <c r="AL452" s="23">
        <f t="shared" si="201"/>
        <v>2.4273214789726221</v>
      </c>
      <c r="AM452" s="23"/>
      <c r="AN452" s="23"/>
      <c r="AO452" s="23"/>
      <c r="AP452" s="23"/>
      <c r="AQ452" s="23"/>
      <c r="AR452" s="23">
        <f t="shared" si="202"/>
        <v>0</v>
      </c>
      <c r="AS452" s="23"/>
      <c r="AT452" s="23"/>
      <c r="AU452" s="23"/>
      <c r="AV452" s="23"/>
      <c r="AW452" s="23">
        <f t="shared" si="215"/>
        <v>26.1924922382162</v>
      </c>
      <c r="AX452" s="23"/>
      <c r="AY452" s="23"/>
      <c r="AZ452" s="23"/>
      <c r="BA452" s="23"/>
      <c r="BB452" s="23"/>
      <c r="BC452" s="23"/>
      <c r="BD452" s="23">
        <f t="shared" si="212"/>
        <v>71.041490262489418</v>
      </c>
      <c r="BE452" s="23"/>
      <c r="BF452" s="23"/>
      <c r="BG452" s="23"/>
      <c r="BH452" s="23">
        <f t="shared" si="205"/>
        <v>100</v>
      </c>
      <c r="BI452" s="23"/>
      <c r="BJ452" s="23">
        <f t="shared" si="213"/>
        <v>97.233982500705636</v>
      </c>
    </row>
    <row r="453" spans="1:62" x14ac:dyDescent="0.2">
      <c r="A453" s="3" t="s">
        <v>16</v>
      </c>
      <c r="B453" s="3">
        <v>221.6</v>
      </c>
      <c r="C453" s="3" t="s">
        <v>25</v>
      </c>
      <c r="D453" s="3" t="s">
        <v>50</v>
      </c>
      <c r="G453" s="3" t="s">
        <v>185</v>
      </c>
      <c r="H453" s="3" t="s">
        <v>186</v>
      </c>
      <c r="J453" s="3">
        <v>0.46</v>
      </c>
      <c r="P453" s="3">
        <v>1.01</v>
      </c>
      <c r="R453" s="3">
        <v>0.44</v>
      </c>
      <c r="T453" s="3">
        <v>62.42</v>
      </c>
      <c r="W453" s="3">
        <v>26.6</v>
      </c>
      <c r="AB453" s="3">
        <v>0.28000000000000003</v>
      </c>
      <c r="AF453" s="7">
        <f t="shared" si="192"/>
        <v>91.210000000000008</v>
      </c>
      <c r="AG453" s="7">
        <f t="shared" si="207"/>
        <v>62.86</v>
      </c>
      <c r="AH453" s="7">
        <f t="shared" si="208"/>
        <v>0.28000000000000003</v>
      </c>
      <c r="AI453" s="7">
        <f t="shared" si="199"/>
        <v>1.096371011950444</v>
      </c>
      <c r="AJ453" s="7"/>
      <c r="AK453" s="23"/>
      <c r="AL453" s="23">
        <f t="shared" si="201"/>
        <v>0.50433066549720429</v>
      </c>
      <c r="AM453" s="23"/>
      <c r="AN453" s="23"/>
      <c r="AO453" s="23"/>
      <c r="AP453" s="23"/>
      <c r="AQ453" s="23"/>
      <c r="AR453" s="23">
        <f t="shared" si="202"/>
        <v>1.1073347220699483</v>
      </c>
      <c r="AS453" s="23"/>
      <c r="AT453" s="23">
        <f t="shared" si="209"/>
        <v>0.48240324525819533</v>
      </c>
      <c r="AU453" s="23"/>
      <c r="AV453" s="23">
        <f t="shared" si="203"/>
        <v>68.43547856594671</v>
      </c>
      <c r="AW453" s="23"/>
      <c r="AX453" s="23"/>
      <c r="AY453" s="23">
        <f t="shared" si="204"/>
        <v>29.163468917881811</v>
      </c>
      <c r="AZ453" s="23"/>
      <c r="BA453" s="23"/>
      <c r="BB453" s="23"/>
      <c r="BC453" s="23"/>
      <c r="BD453" s="23">
        <f t="shared" si="212"/>
        <v>0.30698388334612431</v>
      </c>
      <c r="BE453" s="23"/>
      <c r="BF453" s="23"/>
      <c r="BG453" s="23"/>
      <c r="BH453" s="23">
        <f t="shared" si="205"/>
        <v>100</v>
      </c>
      <c r="BI453" s="23">
        <f t="shared" si="206"/>
        <v>68.917881811204907</v>
      </c>
      <c r="BJ453" s="23">
        <f t="shared" si="213"/>
        <v>0.30698388334612431</v>
      </c>
    </row>
    <row r="454" spans="1:62" x14ac:dyDescent="0.2">
      <c r="A454" s="3" t="s">
        <v>16</v>
      </c>
      <c r="B454" s="3">
        <v>221.6</v>
      </c>
      <c r="C454" s="3" t="s">
        <v>25</v>
      </c>
      <c r="D454" s="3" t="s">
        <v>50</v>
      </c>
      <c r="G454" s="3" t="s">
        <v>185</v>
      </c>
      <c r="H454" s="3" t="s">
        <v>186</v>
      </c>
      <c r="I454" s="3">
        <v>0.06</v>
      </c>
      <c r="J454" s="3">
        <v>0.51</v>
      </c>
      <c r="P454" s="3">
        <v>0.91</v>
      </c>
      <c r="R454" s="3">
        <v>0.44</v>
      </c>
      <c r="T454" s="3">
        <v>58.87</v>
      </c>
      <c r="W454" s="3">
        <v>24.15</v>
      </c>
      <c r="AB454" s="3">
        <v>0.33</v>
      </c>
      <c r="AF454" s="7">
        <f t="shared" si="192"/>
        <v>85.27</v>
      </c>
      <c r="AG454" s="7">
        <f t="shared" si="207"/>
        <v>59.309999999999995</v>
      </c>
      <c r="AH454" s="7">
        <f t="shared" si="208"/>
        <v>0.33</v>
      </c>
      <c r="AI454" s="7">
        <f t="shared" si="199"/>
        <v>1.1727453969743169</v>
      </c>
      <c r="AJ454" s="7"/>
      <c r="AK454" s="23">
        <f t="shared" si="200"/>
        <v>7.0364723818459013E-2</v>
      </c>
      <c r="AL454" s="23">
        <f t="shared" si="201"/>
        <v>0.59810015245690162</v>
      </c>
      <c r="AM454" s="23"/>
      <c r="AN454" s="23"/>
      <c r="AO454" s="23"/>
      <c r="AP454" s="23"/>
      <c r="AQ454" s="23"/>
      <c r="AR454" s="23">
        <f t="shared" si="202"/>
        <v>1.0671983112466283</v>
      </c>
      <c r="AS454" s="23"/>
      <c r="AT454" s="23">
        <f t="shared" si="209"/>
        <v>0.51600797466869941</v>
      </c>
      <c r="AU454" s="23"/>
      <c r="AV454" s="23">
        <f t="shared" si="203"/>
        <v>69.039521519878036</v>
      </c>
      <c r="AW454" s="23"/>
      <c r="AX454" s="23"/>
      <c r="AY454" s="23">
        <f t="shared" si="204"/>
        <v>28.321801336929752</v>
      </c>
      <c r="AZ454" s="23"/>
      <c r="BA454" s="23"/>
      <c r="BB454" s="23"/>
      <c r="BC454" s="23"/>
      <c r="BD454" s="23">
        <f t="shared" si="212"/>
        <v>0.38700598100152461</v>
      </c>
      <c r="BE454" s="23"/>
      <c r="BF454" s="23"/>
      <c r="BG454" s="23"/>
      <c r="BH454" s="23">
        <f t="shared" si="205"/>
        <v>100</v>
      </c>
      <c r="BI454" s="23">
        <f t="shared" si="206"/>
        <v>69.555529494546732</v>
      </c>
      <c r="BJ454" s="23">
        <f t="shared" si="213"/>
        <v>0.38700598100152461</v>
      </c>
    </row>
    <row r="455" spans="1:62" x14ac:dyDescent="0.2">
      <c r="A455" s="3" t="s">
        <v>16</v>
      </c>
      <c r="B455" s="3">
        <v>221.6</v>
      </c>
      <c r="C455" s="3" t="s">
        <v>25</v>
      </c>
      <c r="D455" s="3" t="s">
        <v>50</v>
      </c>
      <c r="G455" s="3" t="s">
        <v>185</v>
      </c>
      <c r="H455" s="3" t="s">
        <v>186</v>
      </c>
      <c r="J455" s="3">
        <v>0.6</v>
      </c>
      <c r="P455" s="3">
        <v>2.66</v>
      </c>
      <c r="R455" s="3">
        <v>0.46</v>
      </c>
      <c r="T455" s="3">
        <v>64.97</v>
      </c>
      <c r="W455" s="3">
        <v>22.16</v>
      </c>
      <c r="AA455" s="3">
        <v>0.91</v>
      </c>
      <c r="AB455" s="3">
        <v>0.38</v>
      </c>
      <c r="AF455" s="7">
        <f t="shared" si="192"/>
        <v>92.139999999999986</v>
      </c>
      <c r="AG455" s="7">
        <f t="shared" si="207"/>
        <v>66.339999999999989</v>
      </c>
      <c r="AH455" s="7">
        <f t="shared" si="208"/>
        <v>0.38</v>
      </c>
      <c r="AI455" s="7">
        <f t="shared" si="199"/>
        <v>1.0853049706967659</v>
      </c>
      <c r="AJ455" s="7"/>
      <c r="AK455" s="23"/>
      <c r="AL455" s="23">
        <f t="shared" si="201"/>
        <v>0.6511829824180595</v>
      </c>
      <c r="AM455" s="23"/>
      <c r="AN455" s="23"/>
      <c r="AO455" s="23"/>
      <c r="AP455" s="23"/>
      <c r="AQ455" s="23"/>
      <c r="AR455" s="23">
        <f t="shared" si="202"/>
        <v>2.8869112220533975</v>
      </c>
      <c r="AS455" s="23"/>
      <c r="AT455" s="23">
        <f t="shared" si="209"/>
        <v>0.49924028652051233</v>
      </c>
      <c r="AU455" s="23"/>
      <c r="AV455" s="23">
        <f t="shared" si="203"/>
        <v>70.512263946168886</v>
      </c>
      <c r="AW455" s="23"/>
      <c r="AX455" s="23"/>
      <c r="AY455" s="23">
        <f t="shared" si="204"/>
        <v>24.050358150640331</v>
      </c>
      <c r="AZ455" s="23"/>
      <c r="BA455" s="23"/>
      <c r="BB455" s="23"/>
      <c r="BC455" s="23">
        <f t="shared" si="211"/>
        <v>0.98762752333405701</v>
      </c>
      <c r="BD455" s="23">
        <f t="shared" si="212"/>
        <v>0.41241588886477104</v>
      </c>
      <c r="BE455" s="23"/>
      <c r="BF455" s="23"/>
      <c r="BG455" s="23"/>
      <c r="BH455" s="23">
        <f t="shared" si="205"/>
        <v>100</v>
      </c>
      <c r="BI455" s="23">
        <f t="shared" si="206"/>
        <v>71.999131756023445</v>
      </c>
      <c r="BJ455" s="23">
        <f t="shared" si="213"/>
        <v>0.41241588886477104</v>
      </c>
    </row>
    <row r="456" spans="1:62" x14ac:dyDescent="0.2">
      <c r="A456" s="3" t="s">
        <v>16</v>
      </c>
      <c r="B456" s="3">
        <v>221.6</v>
      </c>
      <c r="C456" s="3" t="s">
        <v>25</v>
      </c>
      <c r="D456" s="3" t="s">
        <v>50</v>
      </c>
      <c r="G456" s="3" t="s">
        <v>185</v>
      </c>
      <c r="H456" s="3" t="s">
        <v>186</v>
      </c>
      <c r="I456" s="3">
        <v>0.6</v>
      </c>
      <c r="J456" s="3">
        <v>1.7</v>
      </c>
      <c r="P456" s="3">
        <v>1.1399999999999999</v>
      </c>
      <c r="R456" s="3">
        <v>0.18</v>
      </c>
      <c r="T456" s="3">
        <v>27.85</v>
      </c>
      <c r="W456" s="3">
        <v>10.63</v>
      </c>
      <c r="AF456" s="7">
        <f t="shared" si="192"/>
        <v>42.1</v>
      </c>
      <c r="AG456" s="7">
        <f t="shared" si="207"/>
        <v>28.03</v>
      </c>
      <c r="AH456" s="7">
        <f t="shared" si="208"/>
        <v>0</v>
      </c>
      <c r="AI456" s="7">
        <f t="shared" si="199"/>
        <v>2.3752969121140142</v>
      </c>
      <c r="AJ456" s="7"/>
      <c r="AK456" s="23">
        <f t="shared" si="200"/>
        <v>1.4251781472684084</v>
      </c>
      <c r="AL456" s="23">
        <f t="shared" si="201"/>
        <v>4.0380047505938244</v>
      </c>
      <c r="AM456" s="23"/>
      <c r="AN456" s="23"/>
      <c r="AO456" s="23"/>
      <c r="AP456" s="23"/>
      <c r="AQ456" s="23"/>
      <c r="AR456" s="23">
        <f t="shared" si="202"/>
        <v>2.7078384798099759</v>
      </c>
      <c r="AS456" s="23"/>
      <c r="AT456" s="23">
        <f t="shared" si="209"/>
        <v>0.42755344418052255</v>
      </c>
      <c r="AU456" s="23"/>
      <c r="AV456" s="23">
        <f t="shared" si="203"/>
        <v>66.152019002375297</v>
      </c>
      <c r="AW456" s="23"/>
      <c r="AX456" s="23"/>
      <c r="AY456" s="23">
        <f t="shared" si="204"/>
        <v>25.249406175771973</v>
      </c>
      <c r="AZ456" s="23"/>
      <c r="BA456" s="23"/>
      <c r="BB456" s="23"/>
      <c r="BC456" s="23"/>
      <c r="BD456" s="23"/>
      <c r="BE456" s="23"/>
      <c r="BF456" s="23"/>
      <c r="BG456" s="23"/>
      <c r="BH456" s="23">
        <f t="shared" si="205"/>
        <v>100</v>
      </c>
      <c r="BI456" s="23">
        <f t="shared" si="206"/>
        <v>66.579572446555815</v>
      </c>
      <c r="BJ456" s="23"/>
    </row>
    <row r="457" spans="1:62" x14ac:dyDescent="0.2">
      <c r="A457" s="3" t="s">
        <v>16</v>
      </c>
      <c r="B457" s="3">
        <v>221.6</v>
      </c>
      <c r="C457" s="3" t="s">
        <v>25</v>
      </c>
      <c r="D457" s="3" t="s">
        <v>50</v>
      </c>
      <c r="G457" s="3" t="s">
        <v>185</v>
      </c>
      <c r="H457" s="3" t="s">
        <v>186</v>
      </c>
      <c r="I457" s="3">
        <v>0.9</v>
      </c>
      <c r="J457" s="3">
        <v>0.95</v>
      </c>
      <c r="P457" s="3">
        <v>0.61</v>
      </c>
      <c r="T457" s="3">
        <v>12.62</v>
      </c>
      <c r="W457" s="3">
        <v>4.1399999999999997</v>
      </c>
      <c r="AF457" s="7">
        <f t="shared" si="192"/>
        <v>19.22</v>
      </c>
      <c r="AG457" s="7">
        <f t="shared" ref="AG457" si="216">R457+S457+T457+Y457+Z457+AA457</f>
        <v>12.62</v>
      </c>
      <c r="AH457" s="7">
        <f t="shared" ref="AH457" si="217">U457+AB457</f>
        <v>0</v>
      </c>
      <c r="AI457" s="7">
        <f t="shared" si="199"/>
        <v>5.2029136316337148</v>
      </c>
      <c r="AJ457" s="7"/>
      <c r="AK457" s="23">
        <f t="shared" si="200"/>
        <v>4.6826222684703431</v>
      </c>
      <c r="AL457" s="23">
        <f t="shared" si="201"/>
        <v>4.942767950052029</v>
      </c>
      <c r="AM457" s="23"/>
      <c r="AN457" s="23"/>
      <c r="AO457" s="23"/>
      <c r="AP457" s="23"/>
      <c r="AQ457" s="23"/>
      <c r="AR457" s="23">
        <f t="shared" si="202"/>
        <v>3.173777315296566</v>
      </c>
      <c r="AS457" s="23"/>
      <c r="AT457" s="23"/>
      <c r="AU457" s="23"/>
      <c r="AV457" s="23">
        <f t="shared" si="203"/>
        <v>65.660770031217481</v>
      </c>
      <c r="AW457" s="23"/>
      <c r="AX457" s="23"/>
      <c r="AY457" s="23">
        <f t="shared" si="204"/>
        <v>21.540062434963577</v>
      </c>
      <c r="AZ457" s="23"/>
      <c r="BA457" s="23"/>
      <c r="BB457" s="23"/>
      <c r="BC457" s="23"/>
      <c r="BD457" s="23"/>
      <c r="BE457" s="23"/>
      <c r="BF457" s="23"/>
      <c r="BG457" s="23"/>
      <c r="BH457" s="23">
        <f t="shared" si="205"/>
        <v>99.999999999999986</v>
      </c>
      <c r="BI457" s="23">
        <f t="shared" si="206"/>
        <v>65.660770031217481</v>
      </c>
      <c r="BJ457" s="23"/>
    </row>
    <row r="458" spans="1:62" x14ac:dyDescent="0.2">
      <c r="AI458" s="7"/>
      <c r="AJ458" s="7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</row>
    <row r="459" spans="1:62" x14ac:dyDescent="0.2">
      <c r="A459" s="3" t="s">
        <v>141</v>
      </c>
      <c r="B459" s="3">
        <v>221.7</v>
      </c>
      <c r="C459" s="3" t="s">
        <v>25</v>
      </c>
      <c r="D459" s="3" t="s">
        <v>50</v>
      </c>
      <c r="E459" s="7">
        <v>0.46104971118697902</v>
      </c>
      <c r="F459" s="7">
        <v>0.96026008058960599</v>
      </c>
      <c r="I459" s="7">
        <v>2.7691477909684199</v>
      </c>
      <c r="J459" s="7">
        <v>1.53210591524839</v>
      </c>
      <c r="K459" s="7"/>
      <c r="L459" s="7"/>
      <c r="M459" s="7"/>
      <c r="N459" s="7"/>
      <c r="O459" s="25"/>
      <c r="P459" s="7">
        <v>9.7601160407066292</v>
      </c>
      <c r="Q459" s="7">
        <v>0.41125882416963599</v>
      </c>
      <c r="R459" s="7"/>
      <c r="S459" s="7">
        <v>0.15834040241316</v>
      </c>
      <c r="T459" s="7">
        <v>0.61025209724903096</v>
      </c>
      <c r="U459" s="7"/>
      <c r="V459" s="7"/>
      <c r="W459" s="7">
        <v>1.66194699704647</v>
      </c>
      <c r="X459" s="7"/>
      <c r="Y459" s="7"/>
      <c r="Z459" s="7"/>
      <c r="AA459" s="7">
        <v>15.0137946009636</v>
      </c>
      <c r="AB459" s="7"/>
      <c r="AC459" s="7"/>
      <c r="AD459" s="7"/>
      <c r="AE459" s="7">
        <v>0.69214873947203204</v>
      </c>
      <c r="AF459" s="7">
        <f t="shared" ref="AF459:AF471" si="218">I459+J459+O459+P459+Q459+R459+S459+T459+U459+V459+W459+X459+Y459+Z459+AA459+AB459+AC459+AD459+AE459</f>
        <v>32.609111408237368</v>
      </c>
      <c r="AG459" s="7">
        <f t="shared" ref="AG459:AG471" si="219">R459+S459+T459+Y459+Z459+AA459</f>
        <v>15.78238710062579</v>
      </c>
      <c r="AH459" s="7">
        <f t="shared" ref="AH459:AH471" si="220">U459+AB459</f>
        <v>0</v>
      </c>
      <c r="AI459" s="7">
        <f t="shared" si="199"/>
        <v>3.0666275676171617</v>
      </c>
      <c r="AJ459" s="7"/>
      <c r="AK459" s="23">
        <f t="shared" si="200"/>
        <v>8.4919449545899219</v>
      </c>
      <c r="AL459" s="23">
        <f t="shared" si="201"/>
        <v>4.6983982362100356</v>
      </c>
      <c r="AM459" s="23"/>
      <c r="AN459" s="23"/>
      <c r="AO459" s="23"/>
      <c r="AP459" s="23"/>
      <c r="AQ459" s="23"/>
      <c r="AR459" s="23">
        <f t="shared" si="202"/>
        <v>29.930640913573413</v>
      </c>
      <c r="AS459" s="23">
        <f t="shared" ref="AS459:AS471" si="221">Q459*AI459</f>
        <v>1.2611776476244247</v>
      </c>
      <c r="AT459" s="23"/>
      <c r="AU459" s="23">
        <f t="shared" si="214"/>
        <v>0.48557104310779142</v>
      </c>
      <c r="AV459" s="23">
        <f t="shared" si="203"/>
        <v>1.8714159046200673</v>
      </c>
      <c r="AW459" s="23">
        <f t="shared" si="215"/>
        <v>0</v>
      </c>
      <c r="AX459" s="23"/>
      <c r="AY459" s="23">
        <f t="shared" si="204"/>
        <v>5.0965724770612626</v>
      </c>
      <c r="AZ459" s="23"/>
      <c r="BA459" s="23"/>
      <c r="BB459" s="23"/>
      <c r="BC459" s="23">
        <f t="shared" si="211"/>
        <v>46.041716417856676</v>
      </c>
      <c r="BD459" s="23"/>
      <c r="BE459" s="23"/>
      <c r="BF459" s="23"/>
      <c r="BG459" s="23">
        <f t="shared" ref="BG459:BG467" si="222">AE459*AI459</f>
        <v>2.1225624053564021</v>
      </c>
      <c r="BH459" s="23">
        <f t="shared" si="205"/>
        <v>100</v>
      </c>
      <c r="BI459" s="23">
        <f t="shared" si="206"/>
        <v>48.398703365584538</v>
      </c>
      <c r="BJ459" s="23"/>
    </row>
    <row r="460" spans="1:62" x14ac:dyDescent="0.2">
      <c r="A460" s="3" t="s">
        <v>141</v>
      </c>
      <c r="B460" s="3">
        <v>221.7</v>
      </c>
      <c r="C460" s="3" t="s">
        <v>25</v>
      </c>
      <c r="D460" s="3" t="s">
        <v>50</v>
      </c>
      <c r="E460" s="7">
        <v>0.46104971118697902</v>
      </c>
      <c r="F460" s="7">
        <v>0.96026008058960599</v>
      </c>
      <c r="I460" s="7">
        <v>2.5283984839916198</v>
      </c>
      <c r="J460" s="7">
        <v>2.4227054789662401</v>
      </c>
      <c r="K460" s="7"/>
      <c r="L460" s="7"/>
      <c r="M460" s="7"/>
      <c r="N460" s="7"/>
      <c r="O460" s="25"/>
      <c r="P460" s="7">
        <v>7.6315730810165396</v>
      </c>
      <c r="Q460" s="7">
        <v>0.29573892243206501</v>
      </c>
      <c r="R460" s="7"/>
      <c r="S460" s="7"/>
      <c r="T460" s="7">
        <v>7.8423112630844098</v>
      </c>
      <c r="U460" s="7">
        <v>0.29975415673106898</v>
      </c>
      <c r="V460" s="7"/>
      <c r="W460" s="7">
        <v>4.1672497987747201</v>
      </c>
      <c r="X460" s="7"/>
      <c r="Y460" s="7"/>
      <c r="Z460" s="7"/>
      <c r="AA460" s="7">
        <v>9.9727869033813494</v>
      </c>
      <c r="AB460" s="7"/>
      <c r="AC460" s="7"/>
      <c r="AD460" s="7"/>
      <c r="AE460" s="7"/>
      <c r="AF460" s="7">
        <f t="shared" si="218"/>
        <v>35.160518088378012</v>
      </c>
      <c r="AG460" s="7">
        <f t="shared" si="219"/>
        <v>17.815098166465759</v>
      </c>
      <c r="AH460" s="7">
        <f t="shared" si="220"/>
        <v>0.29975415673106898</v>
      </c>
      <c r="AI460" s="7">
        <f t="shared" si="199"/>
        <v>2.8440991611285185</v>
      </c>
      <c r="AJ460" s="7"/>
      <c r="AK460" s="23">
        <f t="shared" si="200"/>
        <v>7.1910160073191838</v>
      </c>
      <c r="AL460" s="23">
        <f t="shared" si="201"/>
        <v>6.8904146203893486</v>
      </c>
      <c r="AM460" s="23"/>
      <c r="AN460" s="23"/>
      <c r="AO460" s="23"/>
      <c r="AP460" s="23"/>
      <c r="AQ460" s="23"/>
      <c r="AR460" s="23">
        <f t="shared" si="202"/>
        <v>21.704950597810125</v>
      </c>
      <c r="AS460" s="23">
        <f t="shared" si="221"/>
        <v>0.84111082120208813</v>
      </c>
      <c r="AT460" s="23"/>
      <c r="AU460" s="23"/>
      <c r="AV460" s="23">
        <f t="shared" si="203"/>
        <v>22.304310884647101</v>
      </c>
      <c r="AW460" s="23">
        <f t="shared" si="215"/>
        <v>0.85253054570361975</v>
      </c>
      <c r="AX460" s="23"/>
      <c r="AY460" s="23">
        <f t="shared" si="204"/>
        <v>11.852071656908169</v>
      </c>
      <c r="AZ460" s="23"/>
      <c r="BA460" s="23"/>
      <c r="BB460" s="23"/>
      <c r="BC460" s="23">
        <f t="shared" si="211"/>
        <v>28.363594866020371</v>
      </c>
      <c r="BD460" s="23"/>
      <c r="BE460" s="23"/>
      <c r="BF460" s="23"/>
      <c r="BG460" s="23">
        <f t="shared" si="222"/>
        <v>0</v>
      </c>
      <c r="BH460" s="23">
        <f t="shared" si="205"/>
        <v>100</v>
      </c>
      <c r="BI460" s="23">
        <f t="shared" si="206"/>
        <v>50.667905750667472</v>
      </c>
      <c r="BJ460" s="23">
        <f t="shared" si="213"/>
        <v>0.85253054570361975</v>
      </c>
    </row>
    <row r="461" spans="1:62" x14ac:dyDescent="0.2">
      <c r="A461" s="3" t="s">
        <v>141</v>
      </c>
      <c r="B461" s="3">
        <v>221.7</v>
      </c>
      <c r="C461" s="3" t="s">
        <v>25</v>
      </c>
      <c r="D461" s="3" t="s">
        <v>50</v>
      </c>
      <c r="E461" s="7">
        <v>3.2273479783088499</v>
      </c>
      <c r="F461" s="7">
        <v>3.6562896556101299</v>
      </c>
      <c r="I461" s="7">
        <v>3.0289361253380802</v>
      </c>
      <c r="J461" s="7">
        <v>0.34967020619660599</v>
      </c>
      <c r="K461" s="7"/>
      <c r="L461" s="7"/>
      <c r="M461" s="7"/>
      <c r="N461" s="7"/>
      <c r="O461" s="25"/>
      <c r="P461" s="7">
        <v>9.3529313802719098</v>
      </c>
      <c r="Q461" s="7">
        <v>0.39084185846149899</v>
      </c>
      <c r="R461" s="7"/>
      <c r="S461" s="7">
        <v>4.2763065546750996</v>
      </c>
      <c r="T461" s="7">
        <v>1.53074515983462</v>
      </c>
      <c r="U461" s="7">
        <v>0.17892660107463601</v>
      </c>
      <c r="V461" s="7"/>
      <c r="W461" s="7">
        <v>2.5346759706735602</v>
      </c>
      <c r="X461" s="7"/>
      <c r="Y461" s="7"/>
      <c r="Z461" s="7"/>
      <c r="AA461" s="7">
        <v>12.262131273746499</v>
      </c>
      <c r="AB461" s="7"/>
      <c r="AC461" s="7"/>
      <c r="AD461" s="7"/>
      <c r="AE461" s="7">
        <v>0.58005191385746002</v>
      </c>
      <c r="AF461" s="7">
        <f t="shared" si="218"/>
        <v>34.485217044129968</v>
      </c>
      <c r="AG461" s="7">
        <f t="shared" si="219"/>
        <v>18.06918298825622</v>
      </c>
      <c r="AH461" s="7">
        <f t="shared" si="220"/>
        <v>0.17892660107463601</v>
      </c>
      <c r="AI461" s="7">
        <f t="shared" si="199"/>
        <v>2.8997932613279542</v>
      </c>
      <c r="AJ461" s="7"/>
      <c r="AK461" s="23">
        <f t="shared" si="200"/>
        <v>8.7832885652481689</v>
      </c>
      <c r="AL461" s="23">
        <f t="shared" si="201"/>
        <v>1.0139713076160743</v>
      </c>
      <c r="AM461" s="23"/>
      <c r="AN461" s="23"/>
      <c r="AO461" s="23"/>
      <c r="AP461" s="23"/>
      <c r="AQ461" s="23"/>
      <c r="AR461" s="23">
        <f t="shared" si="202"/>
        <v>27.121567390175247</v>
      </c>
      <c r="AS461" s="23">
        <f t="shared" si="221"/>
        <v>1.1333605874115489</v>
      </c>
      <c r="AT461" s="23"/>
      <c r="AU461" s="23">
        <f t="shared" si="214"/>
        <v>12.400404930619414</v>
      </c>
      <c r="AV461" s="23">
        <f t="shared" si="203"/>
        <v>4.4388444992988134</v>
      </c>
      <c r="AW461" s="23">
        <f t="shared" si="215"/>
        <v>0.51885015206854457</v>
      </c>
      <c r="AX461" s="23"/>
      <c r="AY461" s="23">
        <f t="shared" si="204"/>
        <v>7.3500362994090809</v>
      </c>
      <c r="AZ461" s="23"/>
      <c r="BA461" s="23"/>
      <c r="BB461" s="23"/>
      <c r="BC461" s="23">
        <f t="shared" si="211"/>
        <v>35.557645637128864</v>
      </c>
      <c r="BD461" s="23"/>
      <c r="BE461" s="23"/>
      <c r="BF461" s="23"/>
      <c r="BG461" s="23">
        <f t="shared" si="222"/>
        <v>1.6820306310242457</v>
      </c>
      <c r="BH461" s="23">
        <f t="shared" si="205"/>
        <v>99.999999999999986</v>
      </c>
      <c r="BI461" s="23">
        <f t="shared" si="206"/>
        <v>52.39689506704709</v>
      </c>
      <c r="BJ461" s="23">
        <f t="shared" si="213"/>
        <v>0.51885015206854457</v>
      </c>
    </row>
    <row r="462" spans="1:62" x14ac:dyDescent="0.2">
      <c r="A462" s="3" t="s">
        <v>141</v>
      </c>
      <c r="B462" s="3">
        <v>221.7</v>
      </c>
      <c r="C462" s="3" t="s">
        <v>25</v>
      </c>
      <c r="D462" s="3" t="s">
        <v>50</v>
      </c>
      <c r="E462" s="7">
        <v>1.8441988447479201</v>
      </c>
      <c r="F462" s="7">
        <v>2.4481911051734899</v>
      </c>
      <c r="I462" s="7">
        <v>3.1798861920833601</v>
      </c>
      <c r="J462" s="7">
        <v>2.3700756952166602</v>
      </c>
      <c r="K462" s="7"/>
      <c r="L462" s="7"/>
      <c r="M462" s="7"/>
      <c r="N462" s="7"/>
      <c r="O462" s="25"/>
      <c r="P462" s="7">
        <v>10.377439111471199</v>
      </c>
      <c r="Q462" s="7">
        <v>0.41087833233177701</v>
      </c>
      <c r="R462" s="7"/>
      <c r="S462" s="7"/>
      <c r="T462" s="7">
        <v>1.3955655507743401</v>
      </c>
      <c r="U462" s="7">
        <v>0.11214382247999299</v>
      </c>
      <c r="V462" s="7"/>
      <c r="W462" s="7">
        <v>1.72862615436316</v>
      </c>
      <c r="X462" s="7">
        <v>8.9352240320295095E-2</v>
      </c>
      <c r="Y462" s="7"/>
      <c r="Z462" s="7"/>
      <c r="AA462" s="7">
        <v>15.129488706588701</v>
      </c>
      <c r="AB462" s="7"/>
      <c r="AC462" s="7"/>
      <c r="AD462" s="7"/>
      <c r="AE462" s="7"/>
      <c r="AF462" s="7">
        <f t="shared" si="218"/>
        <v>34.793455805629485</v>
      </c>
      <c r="AG462" s="7">
        <f t="shared" si="219"/>
        <v>16.525054257363042</v>
      </c>
      <c r="AH462" s="7">
        <f t="shared" si="220"/>
        <v>0.11214382247999299</v>
      </c>
      <c r="AI462" s="7">
        <f t="shared" si="199"/>
        <v>2.8741036980816457</v>
      </c>
      <c r="AJ462" s="7"/>
      <c r="AK462" s="23">
        <f t="shared" si="200"/>
        <v>9.1393226641455474</v>
      </c>
      <c r="AL462" s="23">
        <f t="shared" si="201"/>
        <v>6.8118433203556306</v>
      </c>
      <c r="AM462" s="23"/>
      <c r="AN462" s="23"/>
      <c r="AO462" s="23"/>
      <c r="AP462" s="23"/>
      <c r="AQ462" s="23"/>
      <c r="AR462" s="23">
        <f t="shared" si="202"/>
        <v>29.82583612689648</v>
      </c>
      <c r="AS462" s="23">
        <f t="shared" si="221"/>
        <v>1.1809069344163796</v>
      </c>
      <c r="AT462" s="23"/>
      <c r="AU462" s="23"/>
      <c r="AV462" s="23">
        <f t="shared" si="203"/>
        <v>4.0110001103958792</v>
      </c>
      <c r="AW462" s="23">
        <f t="shared" si="215"/>
        <v>0.32231297490675948</v>
      </c>
      <c r="AX462" s="23"/>
      <c r="AY462" s="23">
        <f t="shared" si="204"/>
        <v>4.9682508228558122</v>
      </c>
      <c r="AZ462" s="23">
        <f t="shared" ref="AZ462:AZ474" si="223">X462*AI462</f>
        <v>0.25680760433644007</v>
      </c>
      <c r="BA462" s="23"/>
      <c r="BB462" s="23"/>
      <c r="BC462" s="23">
        <f t="shared" si="211"/>
        <v>43.483719441691079</v>
      </c>
      <c r="BD462" s="23"/>
      <c r="BE462" s="23"/>
      <c r="BF462" s="23"/>
      <c r="BG462" s="23">
        <f t="shared" si="222"/>
        <v>0</v>
      </c>
      <c r="BH462" s="23">
        <f t="shared" si="205"/>
        <v>100</v>
      </c>
      <c r="BI462" s="23">
        <f t="shared" si="206"/>
        <v>47.494719552086963</v>
      </c>
      <c r="BJ462" s="23">
        <f t="shared" si="213"/>
        <v>0.32231297490675948</v>
      </c>
    </row>
    <row r="463" spans="1:62" x14ac:dyDescent="0.2">
      <c r="A463" s="3" t="s">
        <v>141</v>
      </c>
      <c r="B463" s="3">
        <v>221.7</v>
      </c>
      <c r="C463" s="3" t="s">
        <v>25</v>
      </c>
      <c r="D463" s="3" t="s">
        <v>50</v>
      </c>
      <c r="E463" s="7">
        <v>18.903038158666099</v>
      </c>
      <c r="F463" s="7">
        <v>16.645365824262601</v>
      </c>
      <c r="G463" s="3" t="s">
        <v>164</v>
      </c>
      <c r="H463" s="3" t="s">
        <v>171</v>
      </c>
      <c r="I463" s="7">
        <v>1.6063855960965201</v>
      </c>
      <c r="J463" s="7">
        <v>0.44355709105730101</v>
      </c>
      <c r="K463" s="7"/>
      <c r="L463" s="7"/>
      <c r="M463" s="7"/>
      <c r="N463" s="7"/>
      <c r="O463" s="25"/>
      <c r="P463" s="7">
        <v>12.2873790562153</v>
      </c>
      <c r="Q463" s="7">
        <v>0.460471492260695</v>
      </c>
      <c r="R463" s="7"/>
      <c r="S463" s="7"/>
      <c r="T463" s="7">
        <v>0.68778987042605899</v>
      </c>
      <c r="U463" s="7">
        <v>7.6446018647402497E-2</v>
      </c>
      <c r="V463" s="7">
        <v>0.111379160080105</v>
      </c>
      <c r="W463" s="7">
        <v>1.4624939300119899</v>
      </c>
      <c r="X463" s="7"/>
      <c r="Y463" s="7"/>
      <c r="Z463" s="7"/>
      <c r="AA463" s="7">
        <v>19.1957339644432</v>
      </c>
      <c r="AB463" s="7"/>
      <c r="AC463" s="7"/>
      <c r="AD463" s="7"/>
      <c r="AE463" s="7"/>
      <c r="AF463" s="7">
        <f t="shared" si="218"/>
        <v>36.331636179238572</v>
      </c>
      <c r="AG463" s="7">
        <f t="shared" si="219"/>
        <v>19.883523834869258</v>
      </c>
      <c r="AH463" s="7">
        <f t="shared" si="220"/>
        <v>7.6446018647402497E-2</v>
      </c>
      <c r="AI463" s="7">
        <f t="shared" si="199"/>
        <v>2.7524221454453572</v>
      </c>
      <c r="AJ463" s="7"/>
      <c r="AK463" s="23">
        <f t="shared" si="200"/>
        <v>4.4214512888205029</v>
      </c>
      <c r="AL463" s="23">
        <f t="shared" si="201"/>
        <v>1.2208563601954381</v>
      </c>
      <c r="AM463" s="23"/>
      <c r="AN463" s="23"/>
      <c r="AO463" s="23"/>
      <c r="AP463" s="23"/>
      <c r="AQ463" s="23"/>
      <c r="AR463" s="23">
        <f t="shared" si="202"/>
        <v>33.820054223808469</v>
      </c>
      <c r="AS463" s="23">
        <f t="shared" si="221"/>
        <v>1.2674119326446074</v>
      </c>
      <c r="AT463" s="23"/>
      <c r="AU463" s="23"/>
      <c r="AV463" s="23">
        <f t="shared" si="203"/>
        <v>1.8930880707736775</v>
      </c>
      <c r="AW463" s="23">
        <f t="shared" si="215"/>
        <v>0.21041171465623937</v>
      </c>
      <c r="AX463" s="23">
        <f t="shared" si="210"/>
        <v>0.30656246674558446</v>
      </c>
      <c r="AY463" s="23">
        <f t="shared" si="204"/>
        <v>4.0254006805444131</v>
      </c>
      <c r="AZ463" s="23"/>
      <c r="BA463" s="23"/>
      <c r="BB463" s="23"/>
      <c r="BC463" s="23">
        <f t="shared" si="211"/>
        <v>52.834763261811062</v>
      </c>
      <c r="BD463" s="23"/>
      <c r="BE463" s="23"/>
      <c r="BF463" s="23"/>
      <c r="BG463" s="23">
        <f t="shared" si="222"/>
        <v>0</v>
      </c>
      <c r="BH463" s="23">
        <f t="shared" si="205"/>
        <v>99.999999999999986</v>
      </c>
      <c r="BI463" s="23">
        <f t="shared" si="206"/>
        <v>54.727851332584741</v>
      </c>
      <c r="BJ463" s="23">
        <f t="shared" si="213"/>
        <v>0.21041171465623937</v>
      </c>
    </row>
    <row r="464" spans="1:62" x14ac:dyDescent="0.2">
      <c r="A464" s="3" t="s">
        <v>141</v>
      </c>
      <c r="B464" s="3">
        <v>221.7</v>
      </c>
      <c r="C464" s="3" t="s">
        <v>25</v>
      </c>
      <c r="D464" s="3" t="s">
        <v>50</v>
      </c>
      <c r="E464" s="7">
        <v>1.38314913356094</v>
      </c>
      <c r="F464" s="7">
        <v>2.1471990905493299</v>
      </c>
      <c r="I464" s="7">
        <v>1.71609949320555</v>
      </c>
      <c r="J464" s="7">
        <v>1.07549456879497</v>
      </c>
      <c r="K464" s="7"/>
      <c r="L464" s="7"/>
      <c r="M464" s="7"/>
      <c r="N464" s="7"/>
      <c r="O464" s="25"/>
      <c r="P464" s="7">
        <v>9.9270544946193695</v>
      </c>
      <c r="Q464" s="7">
        <v>0.37914044223725801</v>
      </c>
      <c r="R464" s="7"/>
      <c r="S464" s="7">
        <v>0.11308040702715499</v>
      </c>
      <c r="T464" s="7">
        <v>1.84285249561071</v>
      </c>
      <c r="U464" s="7">
        <v>0.107488932553679</v>
      </c>
      <c r="V464" s="7"/>
      <c r="W464" s="7">
        <v>1.65038630366325</v>
      </c>
      <c r="X464" s="7"/>
      <c r="Y464" s="7"/>
      <c r="Z464" s="7"/>
      <c r="AA464" s="7">
        <v>14.452975988388101</v>
      </c>
      <c r="AB464" s="7"/>
      <c r="AC464" s="7"/>
      <c r="AD464" s="7"/>
      <c r="AE464" s="7">
        <v>0.31705773435533002</v>
      </c>
      <c r="AF464" s="7">
        <f t="shared" si="218"/>
        <v>31.581630860455373</v>
      </c>
      <c r="AG464" s="7">
        <f t="shared" si="219"/>
        <v>16.408908891025966</v>
      </c>
      <c r="AH464" s="7">
        <f t="shared" si="220"/>
        <v>0.107488932553679</v>
      </c>
      <c r="AI464" s="7">
        <f t="shared" si="199"/>
        <v>3.1663975949137577</v>
      </c>
      <c r="AJ464" s="7"/>
      <c r="AK464" s="23">
        <f t="shared" si="200"/>
        <v>5.4338533079187723</v>
      </c>
      <c r="AL464" s="23">
        <f t="shared" si="201"/>
        <v>3.4054434159752018</v>
      </c>
      <c r="AM464" s="23"/>
      <c r="AN464" s="23"/>
      <c r="AO464" s="23"/>
      <c r="AP464" s="23"/>
      <c r="AQ464" s="23"/>
      <c r="AR464" s="23">
        <f t="shared" si="202"/>
        <v>31.433001476340579</v>
      </c>
      <c r="AS464" s="23">
        <f t="shared" si="221"/>
        <v>1.2005093844345922</v>
      </c>
      <c r="AT464" s="23"/>
      <c r="AU464" s="23">
        <f t="shared" si="214"/>
        <v>0.35805752884265235</v>
      </c>
      <c r="AV464" s="23">
        <f t="shared" si="203"/>
        <v>5.8352037098825686</v>
      </c>
      <c r="AW464" s="23">
        <f t="shared" si="215"/>
        <v>0.34035269751781633</v>
      </c>
      <c r="AX464" s="23"/>
      <c r="AY464" s="23">
        <f t="shared" si="204"/>
        <v>5.2257792225979216</v>
      </c>
      <c r="AZ464" s="23"/>
      <c r="BA464" s="23"/>
      <c r="BB464" s="23"/>
      <c r="BC464" s="23">
        <f t="shared" si="211"/>
        <v>45.763868408978375</v>
      </c>
      <c r="BD464" s="23"/>
      <c r="BE464" s="23"/>
      <c r="BF464" s="23"/>
      <c r="BG464" s="23">
        <f t="shared" si="222"/>
        <v>1.0039308475115221</v>
      </c>
      <c r="BH464" s="23">
        <f t="shared" si="205"/>
        <v>100</v>
      </c>
      <c r="BI464" s="23">
        <f t="shared" si="206"/>
        <v>51.957129647703596</v>
      </c>
      <c r="BJ464" s="23">
        <f t="shared" si="213"/>
        <v>0.34035269751781633</v>
      </c>
    </row>
    <row r="465" spans="1:62" x14ac:dyDescent="0.2">
      <c r="A465" s="3" t="s">
        <v>141</v>
      </c>
      <c r="B465" s="3">
        <v>221.7</v>
      </c>
      <c r="C465" s="3" t="s">
        <v>25</v>
      </c>
      <c r="D465" s="3" t="s">
        <v>50</v>
      </c>
      <c r="E465" s="7">
        <v>17.519889025105201</v>
      </c>
      <c r="F465" s="7">
        <v>8.69489238572746</v>
      </c>
      <c r="I465" s="7">
        <v>1.8663818016648299</v>
      </c>
      <c r="J465" s="7">
        <v>0.95284944400191296</v>
      </c>
      <c r="K465" s="7"/>
      <c r="L465" s="7"/>
      <c r="M465" s="7"/>
      <c r="N465" s="7"/>
      <c r="O465" s="25"/>
      <c r="P465" s="7">
        <v>10.6120645999908</v>
      </c>
      <c r="Q465" s="7">
        <v>0.361653440631926</v>
      </c>
      <c r="R465" s="7"/>
      <c r="S465" s="7"/>
      <c r="T465" s="7">
        <v>0.42051845230162099</v>
      </c>
      <c r="U465" s="7"/>
      <c r="V465" s="7">
        <v>0.11381338117644201</v>
      </c>
      <c r="W465" s="7">
        <v>0.60924561694264401</v>
      </c>
      <c r="X465" s="7"/>
      <c r="Y465" s="7"/>
      <c r="Z465" s="7"/>
      <c r="AA465" s="7">
        <v>15.0966644287109</v>
      </c>
      <c r="AB465" s="7"/>
      <c r="AC465" s="7"/>
      <c r="AD465" s="7"/>
      <c r="AE465" s="7"/>
      <c r="AF465" s="7">
        <f t="shared" si="218"/>
        <v>30.033191165421076</v>
      </c>
      <c r="AG465" s="7">
        <f t="shared" si="219"/>
        <v>15.517182881012522</v>
      </c>
      <c r="AH465" s="7">
        <f t="shared" si="220"/>
        <v>0</v>
      </c>
      <c r="AI465" s="7">
        <f t="shared" si="199"/>
        <v>3.3296495017531038</v>
      </c>
      <c r="AJ465" s="7"/>
      <c r="AK465" s="23">
        <f t="shared" si="200"/>
        <v>6.2143972359943609</v>
      </c>
      <c r="AL465" s="23">
        <f t="shared" si="201"/>
        <v>3.1726546764666916</v>
      </c>
      <c r="AM465" s="23"/>
      <c r="AN465" s="23"/>
      <c r="AO465" s="23"/>
      <c r="AP465" s="23"/>
      <c r="AQ465" s="23"/>
      <c r="AR465" s="23">
        <f t="shared" si="202"/>
        <v>35.334455607931119</v>
      </c>
      <c r="AS465" s="23">
        <f t="shared" si="221"/>
        <v>1.2041791984073882</v>
      </c>
      <c r="AT465" s="23"/>
      <c r="AU465" s="23"/>
      <c r="AV465" s="23">
        <f t="shared" si="203"/>
        <v>1.4001790551840787</v>
      </c>
      <c r="AW465" s="23">
        <f t="shared" si="215"/>
        <v>0</v>
      </c>
      <c r="AX465" s="23">
        <f t="shared" si="210"/>
        <v>0.37895866792697619</v>
      </c>
      <c r="AY465" s="23">
        <f t="shared" si="204"/>
        <v>2.0285743648983368</v>
      </c>
      <c r="AZ465" s="23"/>
      <c r="BA465" s="23"/>
      <c r="BB465" s="23"/>
      <c r="BC465" s="23">
        <f t="shared" si="211"/>
        <v>50.266601193191057</v>
      </c>
      <c r="BD465" s="23"/>
      <c r="BE465" s="23"/>
      <c r="BF465" s="23"/>
      <c r="BG465" s="23">
        <f t="shared" si="222"/>
        <v>0</v>
      </c>
      <c r="BH465" s="23">
        <f t="shared" si="205"/>
        <v>100</v>
      </c>
      <c r="BI465" s="23">
        <f t="shared" si="206"/>
        <v>51.666780248375133</v>
      </c>
      <c r="BJ465" s="23">
        <f t="shared" si="213"/>
        <v>0</v>
      </c>
    </row>
    <row r="466" spans="1:62" x14ac:dyDescent="0.2">
      <c r="A466" s="3" t="s">
        <v>141</v>
      </c>
      <c r="B466" s="3">
        <v>221.7</v>
      </c>
      <c r="C466" s="3" t="s">
        <v>25</v>
      </c>
      <c r="D466" s="3" t="s">
        <v>50</v>
      </c>
      <c r="E466" s="7">
        <v>1.8441988447479201</v>
      </c>
      <c r="F466" s="7">
        <v>2.4481911051734899</v>
      </c>
      <c r="G466" s="3" t="s">
        <v>196</v>
      </c>
      <c r="H466" s="3" t="s">
        <v>197</v>
      </c>
      <c r="I466" s="7">
        <v>2.09297612309456</v>
      </c>
      <c r="J466" s="7">
        <v>0.376235926523805</v>
      </c>
      <c r="K466" s="7"/>
      <c r="L466" s="7"/>
      <c r="M466" s="7"/>
      <c r="N466" s="7"/>
      <c r="O466" s="25"/>
      <c r="P466" s="7">
        <v>6.0817208141088503</v>
      </c>
      <c r="Q466" s="7">
        <v>0.27877879329025701</v>
      </c>
      <c r="R466" s="7"/>
      <c r="S466" s="7">
        <v>3.15239429473877</v>
      </c>
      <c r="T466" s="7">
        <v>0.123452045954764</v>
      </c>
      <c r="U466" s="7">
        <v>0.10297569679096299</v>
      </c>
      <c r="V466" s="7">
        <v>0.12054544640705001</v>
      </c>
      <c r="W466" s="7">
        <v>1.1121212504804101</v>
      </c>
      <c r="X466" s="7"/>
      <c r="Y466" s="7"/>
      <c r="Z466" s="7"/>
      <c r="AA466" s="7">
        <v>8.6171314120292699</v>
      </c>
      <c r="AB466" s="7"/>
      <c r="AC466" s="7"/>
      <c r="AD466" s="7"/>
      <c r="AE466" s="7">
        <v>0.28188747819513099</v>
      </c>
      <c r="AF466" s="7">
        <f t="shared" si="218"/>
        <v>22.34021928161383</v>
      </c>
      <c r="AG466" s="7">
        <f t="shared" si="219"/>
        <v>11.892977752722803</v>
      </c>
      <c r="AH466" s="7">
        <f t="shared" si="220"/>
        <v>0.10297569679096299</v>
      </c>
      <c r="AI466" s="7">
        <f t="shared" si="199"/>
        <v>4.4762318014622515</v>
      </c>
      <c r="AJ466" s="7"/>
      <c r="AK466" s="23">
        <f t="shared" si="200"/>
        <v>9.3686462818970409</v>
      </c>
      <c r="AL466" s="23">
        <f t="shared" si="201"/>
        <v>1.6841192191584708</v>
      </c>
      <c r="AM466" s="23"/>
      <c r="AN466" s="23"/>
      <c r="AO466" s="23"/>
      <c r="AP466" s="23"/>
      <c r="AQ466" s="23"/>
      <c r="AR466" s="23">
        <f t="shared" si="202"/>
        <v>27.223192115728931</v>
      </c>
      <c r="AS466" s="23">
        <f t="shared" si="221"/>
        <v>1.2478785000991197</v>
      </c>
      <c r="AT466" s="23"/>
      <c r="AU466" s="23">
        <f t="shared" si="214"/>
        <v>14.110847592857848</v>
      </c>
      <c r="AV466" s="23">
        <f t="shared" si="203"/>
        <v>0.55259997405829397</v>
      </c>
      <c r="AW466" s="23">
        <f t="shared" si="215"/>
        <v>0.46094308875344286</v>
      </c>
      <c r="AX466" s="23">
        <f t="shared" si="210"/>
        <v>0.53958936072870078</v>
      </c>
      <c r="AY466" s="23">
        <f t="shared" si="204"/>
        <v>4.9781125084823783</v>
      </c>
      <c r="AZ466" s="23"/>
      <c r="BA466" s="23"/>
      <c r="BB466" s="23"/>
      <c r="BC466" s="23">
        <f t="shared" si="211"/>
        <v>38.572277663904735</v>
      </c>
      <c r="BD466" s="23"/>
      <c r="BE466" s="23"/>
      <c r="BF466" s="23"/>
      <c r="BG466" s="23">
        <f t="shared" si="222"/>
        <v>1.2617936943310424</v>
      </c>
      <c r="BH466" s="23">
        <f t="shared" si="205"/>
        <v>100</v>
      </c>
      <c r="BI466" s="23">
        <f t="shared" si="206"/>
        <v>53.235725230820876</v>
      </c>
      <c r="BJ466" s="23">
        <f t="shared" si="213"/>
        <v>0.46094308875344286</v>
      </c>
    </row>
    <row r="467" spans="1:62" x14ac:dyDescent="0.2">
      <c r="A467" s="3" t="s">
        <v>141</v>
      </c>
      <c r="B467" s="3">
        <v>221.7</v>
      </c>
      <c r="C467" s="3" t="s">
        <v>25</v>
      </c>
      <c r="D467" s="3" t="s">
        <v>50</v>
      </c>
      <c r="E467" s="7">
        <v>0.46104971118697902</v>
      </c>
      <c r="F467" s="7">
        <v>0.96026008058960599</v>
      </c>
      <c r="G467" s="3" t="s">
        <v>164</v>
      </c>
      <c r="H467" s="3" t="s">
        <v>173</v>
      </c>
      <c r="I467" s="7">
        <v>0.877337995916605</v>
      </c>
      <c r="J467" s="7">
        <v>0.74142254889011405</v>
      </c>
      <c r="K467" s="7"/>
      <c r="L467" s="7"/>
      <c r="M467" s="7"/>
      <c r="N467" s="7"/>
      <c r="O467" s="25"/>
      <c r="P467" s="7">
        <v>6.8767555058002499</v>
      </c>
      <c r="Q467" s="7">
        <v>0.33104654867201999</v>
      </c>
      <c r="R467" s="7"/>
      <c r="S467" s="7">
        <v>0.189574353862554</v>
      </c>
      <c r="T467" s="7">
        <v>0.56429137475788604</v>
      </c>
      <c r="U467" s="7">
        <v>6.18407037109137E-2</v>
      </c>
      <c r="V467" s="7"/>
      <c r="W467" s="7">
        <v>0.43092533014714701</v>
      </c>
      <c r="X467" s="7"/>
      <c r="Y467" s="7"/>
      <c r="Z467" s="7"/>
      <c r="AA467" s="7">
        <v>9.2036411166191101</v>
      </c>
      <c r="AB467" s="7"/>
      <c r="AC467" s="7"/>
      <c r="AD467" s="7"/>
      <c r="AE467" s="7"/>
      <c r="AF467" s="7">
        <f t="shared" si="218"/>
        <v>19.276835478376601</v>
      </c>
      <c r="AG467" s="7">
        <f t="shared" si="219"/>
        <v>9.9575068452395499</v>
      </c>
      <c r="AH467" s="7">
        <f t="shared" si="220"/>
        <v>6.18407037109137E-2</v>
      </c>
      <c r="AI467" s="7">
        <f t="shared" si="199"/>
        <v>5.1875734537534948</v>
      </c>
      <c r="AJ467" s="7"/>
      <c r="AK467" s="23">
        <f t="shared" si="200"/>
        <v>4.5512552975862723</v>
      </c>
      <c r="AL467" s="23">
        <f t="shared" si="201"/>
        <v>3.8461839326366083</v>
      </c>
      <c r="AM467" s="23"/>
      <c r="AN467" s="23"/>
      <c r="AO467" s="23"/>
      <c r="AP467" s="23"/>
      <c r="AQ467" s="23"/>
      <c r="AR467" s="23">
        <f t="shared" si="202"/>
        <v>35.673674309842561</v>
      </c>
      <c r="AS467" s="23">
        <f t="shared" si="221"/>
        <v>1.7173282878476852</v>
      </c>
      <c r="AT467" s="23"/>
      <c r="AU467" s="23">
        <f t="shared" si="214"/>
        <v>0.98343088560985648</v>
      </c>
      <c r="AV467" s="23">
        <f t="shared" si="203"/>
        <v>2.9273029558760744</v>
      </c>
      <c r="AW467" s="23">
        <f t="shared" si="215"/>
        <v>0.32080319293217113</v>
      </c>
      <c r="AX467" s="23"/>
      <c r="AY467" s="23">
        <f t="shared" si="204"/>
        <v>2.2354568032213002</v>
      </c>
      <c r="AZ467" s="23"/>
      <c r="BA467" s="23"/>
      <c r="BB467" s="23"/>
      <c r="BC467" s="23">
        <f t="shared" si="211"/>
        <v>47.744564334447468</v>
      </c>
      <c r="BD467" s="23"/>
      <c r="BE467" s="23"/>
      <c r="BF467" s="23"/>
      <c r="BG467" s="23">
        <f t="shared" si="222"/>
        <v>0</v>
      </c>
      <c r="BH467" s="23">
        <f t="shared" si="205"/>
        <v>100</v>
      </c>
      <c r="BI467" s="23">
        <f t="shared" si="206"/>
        <v>51.655298175933396</v>
      </c>
      <c r="BJ467" s="23">
        <f t="shared" si="213"/>
        <v>0.32080319293217113</v>
      </c>
    </row>
    <row r="468" spans="1:62" x14ac:dyDescent="0.2">
      <c r="A468" s="3" t="s">
        <v>141</v>
      </c>
      <c r="B468" s="3">
        <v>221.7</v>
      </c>
      <c r="C468" s="3" t="s">
        <v>25</v>
      </c>
      <c r="D468" s="3" t="s">
        <v>50</v>
      </c>
      <c r="E468" s="7">
        <v>12.9093919132354</v>
      </c>
      <c r="F468" s="7">
        <v>13.4778561139921</v>
      </c>
      <c r="I468" s="7">
        <v>1.4556172303855399</v>
      </c>
      <c r="J468" s="7">
        <v>1.63136646151543</v>
      </c>
      <c r="K468" s="7"/>
      <c r="L468" s="7"/>
      <c r="M468" s="7"/>
      <c r="N468" s="7"/>
      <c r="O468" s="7"/>
      <c r="P468" s="7">
        <v>8.8840097188949603</v>
      </c>
      <c r="Q468" s="7">
        <v>0.39070299826562399</v>
      </c>
      <c r="R468" s="7"/>
      <c r="S468" s="7">
        <v>0.452482979744673</v>
      </c>
      <c r="T468" s="7">
        <v>0.80005833879113197</v>
      </c>
      <c r="U468" s="7"/>
      <c r="V468" s="7"/>
      <c r="W468" s="7">
        <v>1.0530617088079499</v>
      </c>
      <c r="X468" s="7"/>
      <c r="Y468" s="7"/>
      <c r="Z468" s="7"/>
      <c r="AA468" s="7">
        <v>13.7144476175308</v>
      </c>
      <c r="AB468" s="7"/>
      <c r="AC468" s="7"/>
      <c r="AD468" s="7"/>
      <c r="AE468" s="7"/>
      <c r="AF468" s="7">
        <f t="shared" si="218"/>
        <v>28.38174705393611</v>
      </c>
      <c r="AG468" s="7">
        <f t="shared" si="219"/>
        <v>14.966988936066604</v>
      </c>
      <c r="AH468" s="7">
        <f t="shared" si="220"/>
        <v>0</v>
      </c>
      <c r="AI468" s="7">
        <f t="shared" si="199"/>
        <v>3.5233912771459059</v>
      </c>
      <c r="AJ468" s="7"/>
      <c r="AK468" s="23">
        <f t="shared" si="200"/>
        <v>5.1287090524036936</v>
      </c>
      <c r="AL468" s="23">
        <f t="shared" si="201"/>
        <v>5.747942360331848</v>
      </c>
      <c r="AM468" s="23"/>
      <c r="AN468" s="23"/>
      <c r="AO468" s="23"/>
      <c r="AP468" s="23"/>
      <c r="AQ468" s="23"/>
      <c r="AR468" s="23">
        <f t="shared" si="202"/>
        <v>31.301842349633954</v>
      </c>
      <c r="AS468" s="23">
        <f t="shared" si="221"/>
        <v>1.3765995360438517</v>
      </c>
      <c r="AT468" s="23"/>
      <c r="AU468" s="23">
        <f t="shared" si="214"/>
        <v>1.5942745838893684</v>
      </c>
      <c r="AV468" s="23">
        <f t="shared" si="203"/>
        <v>2.8189185721045185</v>
      </c>
      <c r="AW468" s="23"/>
      <c r="AX468" s="23"/>
      <c r="AY468" s="23">
        <f t="shared" si="204"/>
        <v>3.7103484391102928</v>
      </c>
      <c r="AZ468" s="23">
        <f t="shared" si="223"/>
        <v>0</v>
      </c>
      <c r="BA468" s="23"/>
      <c r="BB468" s="23">
        <f t="shared" ref="BB468" si="224">Z468*AI468</f>
        <v>0</v>
      </c>
      <c r="BC468" s="23">
        <f t="shared" si="211"/>
        <v>48.321365106482475</v>
      </c>
      <c r="BD468" s="23"/>
      <c r="BE468" s="23"/>
      <c r="BF468" s="23"/>
      <c r="BG468" s="23"/>
      <c r="BH468" s="23">
        <f t="shared" si="205"/>
        <v>100</v>
      </c>
      <c r="BI468" s="23">
        <f t="shared" si="206"/>
        <v>52.734558262476355</v>
      </c>
      <c r="BJ468" s="23"/>
    </row>
    <row r="469" spans="1:62" x14ac:dyDescent="0.2">
      <c r="A469" s="3" t="s">
        <v>141</v>
      </c>
      <c r="B469" s="3">
        <v>221.7</v>
      </c>
      <c r="C469" s="3" t="s">
        <v>25</v>
      </c>
      <c r="D469" s="3" t="s">
        <v>50</v>
      </c>
      <c r="E469" s="7">
        <v>21.208286714601002</v>
      </c>
      <c r="F469" s="7">
        <v>17.6541281490769</v>
      </c>
      <c r="G469" s="3" t="s">
        <v>164</v>
      </c>
      <c r="H469" s="3" t="s">
        <v>157</v>
      </c>
      <c r="I469" s="7">
        <v>2.1501580253243402</v>
      </c>
      <c r="J469" s="7">
        <v>0.83096791058778796</v>
      </c>
      <c r="K469" s="7"/>
      <c r="L469" s="7"/>
      <c r="M469" s="7"/>
      <c r="N469" s="7"/>
      <c r="O469" s="7"/>
      <c r="P469" s="7">
        <v>12.9424855113029</v>
      </c>
      <c r="Q469" s="7">
        <v>0.43128742836415801</v>
      </c>
      <c r="R469" s="7"/>
      <c r="S469" s="7">
        <v>0.13273271033540401</v>
      </c>
      <c r="T469" s="7">
        <v>0.51472219638526395</v>
      </c>
      <c r="U469" s="7"/>
      <c r="V469" s="7">
        <v>7.8127119923010496E-2</v>
      </c>
      <c r="W469" s="7">
        <v>0.63846996054053295</v>
      </c>
      <c r="X469" s="7">
        <v>6.4046547049656496E-2</v>
      </c>
      <c r="Y469" s="7"/>
      <c r="Z469" s="7"/>
      <c r="AA469" s="7">
        <v>17.3747926950455</v>
      </c>
      <c r="AB469" s="7"/>
      <c r="AC469" s="7"/>
      <c r="AD469" s="7"/>
      <c r="AE469" s="7"/>
      <c r="AF469" s="7">
        <f t="shared" si="218"/>
        <v>35.157790104858556</v>
      </c>
      <c r="AG469" s="7">
        <f t="shared" si="219"/>
        <v>18.022247601766168</v>
      </c>
      <c r="AH469" s="7">
        <f t="shared" si="220"/>
        <v>0</v>
      </c>
      <c r="AI469" s="7">
        <f t="shared" si="199"/>
        <v>2.8443198421103468</v>
      </c>
      <c r="AJ469" s="7"/>
      <c r="AK469" s="23">
        <f t="shared" si="200"/>
        <v>6.1157371351028225</v>
      </c>
      <c r="AL469" s="23">
        <f t="shared" si="201"/>
        <v>2.3635385162418219</v>
      </c>
      <c r="AM469" s="23"/>
      <c r="AN469" s="23"/>
      <c r="AO469" s="23"/>
      <c r="AP469" s="23"/>
      <c r="AQ469" s="23"/>
      <c r="AR469" s="23">
        <f t="shared" si="202"/>
        <v>36.812568346024513</v>
      </c>
      <c r="AS469" s="23">
        <f t="shared" si="221"/>
        <v>1.2267193901489195</v>
      </c>
      <c r="AT469" s="23"/>
      <c r="AU469" s="23">
        <f t="shared" si="214"/>
        <v>0.37753428170407477</v>
      </c>
      <c r="AV469" s="23">
        <f t="shared" si="203"/>
        <v>1.4640345563532249</v>
      </c>
      <c r="AW469" s="23"/>
      <c r="AX469" s="23">
        <f t="shared" si="210"/>
        <v>0.22221851740395335</v>
      </c>
      <c r="AY469" s="23">
        <f t="shared" si="204"/>
        <v>1.816012777356848</v>
      </c>
      <c r="AZ469" s="23">
        <f t="shared" si="223"/>
        <v>0.18216886459199186</v>
      </c>
      <c r="BA469" s="23"/>
      <c r="BB469" s="23"/>
      <c r="BC469" s="23">
        <f t="shared" si="211"/>
        <v>49.419467615071824</v>
      </c>
      <c r="BD469" s="23"/>
      <c r="BE469" s="23"/>
      <c r="BF469" s="23"/>
      <c r="BG469" s="23"/>
      <c r="BH469" s="23">
        <f t="shared" si="205"/>
        <v>100</v>
      </c>
      <c r="BI469" s="23">
        <f t="shared" si="206"/>
        <v>51.261036453129122</v>
      </c>
      <c r="BJ469" s="23"/>
    </row>
    <row r="470" spans="1:62" x14ac:dyDescent="0.2">
      <c r="A470" s="3" t="s">
        <v>141</v>
      </c>
      <c r="B470" s="3">
        <v>221.7</v>
      </c>
      <c r="C470" s="3" t="s">
        <v>25</v>
      </c>
      <c r="D470" s="3" t="s">
        <v>50</v>
      </c>
      <c r="E470" s="7">
        <v>0.92209942237395703</v>
      </c>
      <c r="F470" s="7">
        <v>1.51829903748502</v>
      </c>
      <c r="I470" s="7">
        <v>2.4931792169809301</v>
      </c>
      <c r="J470" s="7">
        <v>2.2898592054843898</v>
      </c>
      <c r="K470" s="7"/>
      <c r="L470" s="7"/>
      <c r="M470" s="7"/>
      <c r="N470" s="7"/>
      <c r="O470" s="7"/>
      <c r="P470" s="7">
        <v>8.5929580032825505</v>
      </c>
      <c r="Q470" s="7">
        <v>0.37974456790834699</v>
      </c>
      <c r="R470" s="7"/>
      <c r="S470" s="7">
        <v>8.7902985978871598E-2</v>
      </c>
      <c r="T470" s="7">
        <v>0.33647669479250902</v>
      </c>
      <c r="U470" s="7"/>
      <c r="V470" s="7"/>
      <c r="W470" s="7">
        <v>0.28344718739390401</v>
      </c>
      <c r="X470" s="7"/>
      <c r="Y470" s="7"/>
      <c r="Z470" s="7"/>
      <c r="AA470" s="7">
        <v>12.520591914653799</v>
      </c>
      <c r="AB470" s="7"/>
      <c r="AC470" s="7"/>
      <c r="AD470" s="7"/>
      <c r="AE470" s="7"/>
      <c r="AF470" s="7">
        <f t="shared" si="218"/>
        <v>26.984159776475302</v>
      </c>
      <c r="AG470" s="7">
        <f t="shared" si="219"/>
        <v>12.94497159542518</v>
      </c>
      <c r="AH470" s="7">
        <f t="shared" si="220"/>
        <v>0</v>
      </c>
      <c r="AI470" s="7">
        <f t="shared" si="199"/>
        <v>3.7058778493885014</v>
      </c>
      <c r="AJ470" s="7"/>
      <c r="AK470" s="23">
        <f t="shared" si="200"/>
        <v>9.2394176347653971</v>
      </c>
      <c r="AL470" s="23">
        <f t="shared" si="201"/>
        <v>8.4859385078229526</v>
      </c>
      <c r="AM470" s="23"/>
      <c r="AN470" s="23"/>
      <c r="AO470" s="23"/>
      <c r="AP470" s="23"/>
      <c r="AQ470" s="23"/>
      <c r="AR470" s="23">
        <f t="shared" si="202"/>
        <v>31.844452725090449</v>
      </c>
      <c r="AS470" s="23">
        <f t="shared" si="221"/>
        <v>1.4072869826371506</v>
      </c>
      <c r="AT470" s="23"/>
      <c r="AU470" s="23">
        <f t="shared" si="214"/>
        <v>0.32575772863420827</v>
      </c>
      <c r="AV470" s="23">
        <f t="shared" si="203"/>
        <v>1.2469415300670146</v>
      </c>
      <c r="AW470" s="23"/>
      <c r="AX470" s="23"/>
      <c r="AY470" s="23">
        <f t="shared" si="204"/>
        <v>1.0504206532345406</v>
      </c>
      <c r="AZ470" s="23"/>
      <c r="BA470" s="23"/>
      <c r="BB470" s="23"/>
      <c r="BC470" s="23">
        <f t="shared" si="211"/>
        <v>46.399784237748278</v>
      </c>
      <c r="BD470" s="23"/>
      <c r="BE470" s="23"/>
      <c r="BF470" s="23"/>
      <c r="BG470" s="23"/>
      <c r="BH470" s="23">
        <f t="shared" si="205"/>
        <v>100</v>
      </c>
      <c r="BI470" s="23">
        <f t="shared" si="206"/>
        <v>47.972483496449506</v>
      </c>
      <c r="BJ470" s="23"/>
    </row>
    <row r="471" spans="1:62" x14ac:dyDescent="0.2">
      <c r="A471" s="3" t="s">
        <v>141</v>
      </c>
      <c r="B471" s="3">
        <v>221.7</v>
      </c>
      <c r="C471" s="3" t="s">
        <v>25</v>
      </c>
      <c r="D471" s="3" t="s">
        <v>50</v>
      </c>
      <c r="E471" s="7">
        <v>6.4546959566176998</v>
      </c>
      <c r="F471" s="7">
        <v>4.80130040294803</v>
      </c>
      <c r="G471" s="3" t="s">
        <v>164</v>
      </c>
      <c r="H471" s="3" t="s">
        <v>172</v>
      </c>
      <c r="I471" s="7"/>
      <c r="J471" s="7">
        <v>2.3133864626288401</v>
      </c>
      <c r="K471" s="7"/>
      <c r="L471" s="7"/>
      <c r="M471" s="7"/>
      <c r="N471" s="7"/>
      <c r="O471" s="7"/>
      <c r="P471" s="7">
        <v>11.669859290123</v>
      </c>
      <c r="Q471" s="7">
        <v>0.32917498610913798</v>
      </c>
      <c r="R471" s="7">
        <v>0.12004207819700199</v>
      </c>
      <c r="S471" s="7"/>
      <c r="T471" s="7">
        <v>1.2786965817213101</v>
      </c>
      <c r="U471" s="7">
        <v>8.2111282972618896E-2</v>
      </c>
      <c r="V471" s="7"/>
      <c r="W471" s="7">
        <v>0</v>
      </c>
      <c r="X471" s="7">
        <v>0.22372084204107501</v>
      </c>
      <c r="Y471" s="7"/>
      <c r="Z471" s="7"/>
      <c r="AA471" s="7">
        <v>13.946570456028001</v>
      </c>
      <c r="AB471" s="7"/>
      <c r="AC471" s="7"/>
      <c r="AD471" s="7">
        <v>0.45283469371497598</v>
      </c>
      <c r="AE471" s="7"/>
      <c r="AF471" s="7">
        <f t="shared" si="218"/>
        <v>30.416396673535957</v>
      </c>
      <c r="AG471" s="7">
        <f t="shared" si="219"/>
        <v>15.345309115946312</v>
      </c>
      <c r="AH471" s="7">
        <f t="shared" si="220"/>
        <v>8.2111282972618896E-2</v>
      </c>
      <c r="AI471" s="7">
        <f t="shared" si="199"/>
        <v>3.2877004161050363</v>
      </c>
      <c r="AJ471" s="7"/>
      <c r="AK471" s="23"/>
      <c r="AL471" s="23">
        <f t="shared" si="201"/>
        <v>7.6057216357965958</v>
      </c>
      <c r="AM471" s="23"/>
      <c r="AN471" s="23"/>
      <c r="AO471" s="23"/>
      <c r="AP471" s="23"/>
      <c r="AQ471" s="23"/>
      <c r="AR471" s="23">
        <f t="shared" si="202"/>
        <v>38.367001244024614</v>
      </c>
      <c r="AS471" s="23">
        <f t="shared" si="221"/>
        <v>1.0822287388023826</v>
      </c>
      <c r="AT471" s="23">
        <f t="shared" si="209"/>
        <v>0.39466239043839674</v>
      </c>
      <c r="AU471" s="23"/>
      <c r="AV471" s="23">
        <f t="shared" si="203"/>
        <v>4.2039712837972383</v>
      </c>
      <c r="AW471" s="23">
        <f t="shared" si="215"/>
        <v>0.26995729919599754</v>
      </c>
      <c r="AX471" s="23"/>
      <c r="AY471" s="23"/>
      <c r="AZ471" s="23">
        <f t="shared" si="223"/>
        <v>0.73552710546981137</v>
      </c>
      <c r="BA471" s="23"/>
      <c r="BB471" s="23"/>
      <c r="BC471" s="23">
        <f t="shared" si="211"/>
        <v>45.852145491521462</v>
      </c>
      <c r="BD471" s="23"/>
      <c r="BE471" s="23"/>
      <c r="BF471" s="23">
        <f t="shared" ref="BF471" si="225">AD471*AI471</f>
        <v>1.4887848109535231</v>
      </c>
      <c r="BG471" s="23"/>
      <c r="BH471" s="23">
        <f t="shared" si="205"/>
        <v>100</v>
      </c>
      <c r="BI471" s="23">
        <f t="shared" si="206"/>
        <v>50.450779165757098</v>
      </c>
      <c r="BJ471" s="23">
        <f t="shared" si="213"/>
        <v>0.26995729919599754</v>
      </c>
    </row>
    <row r="472" spans="1:62" x14ac:dyDescent="0.2">
      <c r="AF472" s="7"/>
      <c r="AG472" s="7"/>
      <c r="AH472" s="7"/>
      <c r="AI472" s="7"/>
      <c r="AJ472" s="7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</row>
    <row r="473" spans="1:62" x14ac:dyDescent="0.2">
      <c r="A473" s="3" t="s">
        <v>17</v>
      </c>
      <c r="B473" s="3">
        <v>232.89</v>
      </c>
      <c r="C473" s="3" t="s">
        <v>142</v>
      </c>
      <c r="D473" s="3" t="s">
        <v>50</v>
      </c>
      <c r="E473" s="7">
        <v>0.46104971118697902</v>
      </c>
      <c r="F473" s="7">
        <v>0.96026008058960599</v>
      </c>
      <c r="G473" s="3" t="s">
        <v>185</v>
      </c>
      <c r="H473" s="3" t="s">
        <v>186</v>
      </c>
      <c r="I473" s="7">
        <v>2.48388405889273</v>
      </c>
      <c r="J473" s="7">
        <v>2.3956907913088799</v>
      </c>
      <c r="K473" s="7"/>
      <c r="L473" s="7"/>
      <c r="M473" s="7"/>
      <c r="N473" s="7"/>
      <c r="O473" s="7"/>
      <c r="P473" s="7">
        <v>0.88130999356508299</v>
      </c>
      <c r="Q473" s="7"/>
      <c r="T473" s="7">
        <v>21.715734899044001</v>
      </c>
      <c r="U473" s="7">
        <v>0.434973509982228</v>
      </c>
      <c r="V473" s="7"/>
      <c r="W473" s="7">
        <v>7.6544985175132796</v>
      </c>
      <c r="X473" s="7">
        <v>0.107735383789986</v>
      </c>
      <c r="AA473" s="7"/>
      <c r="AB473" s="7"/>
      <c r="AC473" s="7"/>
      <c r="AD473" s="7"/>
      <c r="AE473" s="7"/>
      <c r="AF473" s="7">
        <f>I473+J473+O473+P473+Q473+R473+S473+T473+U473+V473+W473+X473+Y473+Z473+AA473+AB473+AC473+AD473+AE473</f>
        <v>35.673827154096188</v>
      </c>
      <c r="AG473" s="7">
        <f>R473+S473+T473+Y473+Z473+AA473</f>
        <v>21.715734899044001</v>
      </c>
      <c r="AH473" s="7">
        <f>U473+AB473</f>
        <v>0.434973509982228</v>
      </c>
      <c r="AI473" s="7">
        <f t="shared" si="199"/>
        <v>2.8031755485062293</v>
      </c>
      <c r="AJ473" s="7"/>
      <c r="AK473" s="23">
        <f t="shared" si="200"/>
        <v>6.9627630592125076</v>
      </c>
      <c r="AL473" s="23">
        <f t="shared" si="201"/>
        <v>6.7155418479785922</v>
      </c>
      <c r="AM473" s="23"/>
      <c r="AN473" s="23"/>
      <c r="AO473" s="23"/>
      <c r="AP473" s="23"/>
      <c r="AQ473" s="23"/>
      <c r="AR473" s="23">
        <f t="shared" si="202"/>
        <v>2.4704666246158231</v>
      </c>
      <c r="AS473" s="23"/>
      <c r="AT473" s="23"/>
      <c r="AU473" s="23"/>
      <c r="AV473" s="23">
        <f t="shared" si="203"/>
        <v>60.873017086843532</v>
      </c>
      <c r="AW473" s="23">
        <f t="shared" si="215"/>
        <v>1.2193071074301118</v>
      </c>
      <c r="AX473" s="23"/>
      <c r="AY473" s="23">
        <f t="shared" si="204"/>
        <v>21.456903080370406</v>
      </c>
      <c r="AZ473" s="23">
        <f t="shared" si="223"/>
        <v>0.30200119354902311</v>
      </c>
      <c r="BA473" s="23"/>
      <c r="BB473" s="23"/>
      <c r="BC473" s="23">
        <f t="shared" si="211"/>
        <v>0</v>
      </c>
      <c r="BD473" s="23"/>
      <c r="BE473" s="23"/>
      <c r="BF473" s="23"/>
      <c r="BG473" s="23"/>
      <c r="BH473" s="23">
        <f t="shared" si="205"/>
        <v>100</v>
      </c>
      <c r="BI473" s="23">
        <f t="shared" si="206"/>
        <v>60.873017086843532</v>
      </c>
      <c r="BJ473" s="23">
        <f t="shared" si="213"/>
        <v>1.2193071074301118</v>
      </c>
    </row>
    <row r="474" spans="1:62" x14ac:dyDescent="0.2">
      <c r="A474" s="3" t="s">
        <v>17</v>
      </c>
      <c r="B474" s="3">
        <v>232.89</v>
      </c>
      <c r="C474" s="3" t="s">
        <v>142</v>
      </c>
      <c r="D474" s="3" t="s">
        <v>50</v>
      </c>
      <c r="E474" s="7">
        <v>0.92209942237395703</v>
      </c>
      <c r="F474" s="7">
        <v>1.92052016117921</v>
      </c>
      <c r="G474" s="3" t="s">
        <v>185</v>
      </c>
      <c r="H474" s="3" t="s">
        <v>186</v>
      </c>
      <c r="I474" s="7">
        <v>1.38074411079288</v>
      </c>
      <c r="J474" s="7">
        <v>1.68842580169439</v>
      </c>
      <c r="K474" s="7"/>
      <c r="L474" s="7"/>
      <c r="M474" s="7"/>
      <c r="N474" s="7"/>
      <c r="O474" s="7"/>
      <c r="P474" s="7">
        <v>1.0391566902399101</v>
      </c>
      <c r="Q474" s="7"/>
      <c r="T474" s="7">
        <v>26.5774518251419</v>
      </c>
      <c r="U474" s="7">
        <v>0.58996826410293601</v>
      </c>
      <c r="V474" s="7"/>
      <c r="W474" s="7">
        <v>9.4672448933124507</v>
      </c>
      <c r="X474" s="7">
        <v>0.101587863173336</v>
      </c>
      <c r="AA474" s="7"/>
      <c r="AB474" s="7">
        <v>0.18485479522496501</v>
      </c>
      <c r="AC474" s="7"/>
      <c r="AD474" s="7"/>
      <c r="AE474" s="7"/>
      <c r="AF474" s="7">
        <f>I474+J474+O474+P474+Q474+R474+S474+T474+U474+V474+W474+X474+Y474+Z474+AA474+AB474+AC474+AD474+AE474</f>
        <v>41.029434243682772</v>
      </c>
      <c r="AG474" s="7">
        <f>R474+S474+T474+Y474+Z474+AA474</f>
        <v>26.5774518251419</v>
      </c>
      <c r="AH474" s="7">
        <f>U474+AB474</f>
        <v>0.77482305932790108</v>
      </c>
      <c r="AI474" s="7">
        <f t="shared" si="199"/>
        <v>2.4372746503419509</v>
      </c>
      <c r="AJ474" s="7"/>
      <c r="AK474" s="23">
        <f t="shared" si="200"/>
        <v>3.3652526198444246</v>
      </c>
      <c r="AL474" s="23">
        <f t="shared" si="201"/>
        <v>4.1151574054530222</v>
      </c>
      <c r="AM474" s="23"/>
      <c r="AN474" s="23"/>
      <c r="AO474" s="23"/>
      <c r="AP474" s="23"/>
      <c r="AQ474" s="23"/>
      <c r="AR474" s="23">
        <f t="shared" si="202"/>
        <v>2.5327102588549759</v>
      </c>
      <c r="AS474" s="23"/>
      <c r="AT474" s="23"/>
      <c r="AU474" s="23"/>
      <c r="AV474" s="23">
        <f t="shared" si="203"/>
        <v>64.776549604102769</v>
      </c>
      <c r="AW474" s="23">
        <f t="shared" si="215"/>
        <v>1.4379146946043311</v>
      </c>
      <c r="AX474" s="23"/>
      <c r="AY474" s="23">
        <f t="shared" si="204"/>
        <v>23.074275987049724</v>
      </c>
      <c r="AZ474" s="23">
        <f t="shared" si="223"/>
        <v>0.24759752369477844</v>
      </c>
      <c r="BA474" s="23"/>
      <c r="BB474" s="23"/>
      <c r="BC474" s="23">
        <f t="shared" si="211"/>
        <v>0</v>
      </c>
      <c r="BD474" s="23">
        <f t="shared" si="212"/>
        <v>0.45054190639595953</v>
      </c>
      <c r="BE474" s="23"/>
      <c r="BF474" s="23"/>
      <c r="BG474" s="23"/>
      <c r="BH474" s="23">
        <f t="shared" si="205"/>
        <v>100</v>
      </c>
      <c r="BI474" s="23">
        <f t="shared" si="206"/>
        <v>64.776549604102769</v>
      </c>
      <c r="BJ474" s="23">
        <f t="shared" si="213"/>
        <v>1.8884566010002908</v>
      </c>
    </row>
    <row r="475" spans="1:62" x14ac:dyDescent="0.2">
      <c r="AF475" s="7"/>
      <c r="AG475" s="7"/>
      <c r="AH475" s="7"/>
      <c r="AI475" s="7"/>
      <c r="AJ475" s="7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</row>
    <row r="476" spans="1:62" x14ac:dyDescent="0.2">
      <c r="AF476" s="7"/>
      <c r="AG476" s="7"/>
      <c r="AH476" s="7"/>
      <c r="AI476" s="7"/>
      <c r="AJ476" s="7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</row>
    <row r="477" spans="1:62" x14ac:dyDescent="0.2">
      <c r="A477" s="3" t="s">
        <v>40</v>
      </c>
      <c r="B477" s="3">
        <v>235.29</v>
      </c>
      <c r="C477" s="3" t="s">
        <v>2</v>
      </c>
      <c r="D477" s="3" t="s">
        <v>50</v>
      </c>
      <c r="I477" s="3">
        <v>2.87</v>
      </c>
      <c r="J477" s="3">
        <v>4.83</v>
      </c>
      <c r="P477" s="3">
        <v>5.25</v>
      </c>
      <c r="T477" s="3">
        <v>42.82</v>
      </c>
      <c r="W477" s="3">
        <v>8.7200000000000006</v>
      </c>
      <c r="AF477" s="7">
        <f t="shared" ref="AF477:AF478" si="226">I477+J477+O477+P477+Q477+R477+S477+T477+U477+V477+W477+X477+Y477+Z477+AA477+AB477+AC477+AD477+AE477</f>
        <v>64.489999999999995</v>
      </c>
      <c r="AG477" s="7">
        <f t="shared" ref="AG477:AG478" si="227">R477+S477+T477+Y477+Z477+AA477</f>
        <v>42.82</v>
      </c>
      <c r="AH477" s="7">
        <f t="shared" ref="AH477:AH478" si="228">U477+AB477</f>
        <v>0</v>
      </c>
      <c r="AI477" s="7">
        <f t="shared" si="199"/>
        <v>1.5506280043417586</v>
      </c>
      <c r="AJ477" s="7"/>
      <c r="AK477" s="23">
        <f t="shared" si="200"/>
        <v>4.4503023724608477</v>
      </c>
      <c r="AL477" s="23">
        <f t="shared" si="201"/>
        <v>7.4895332609706946</v>
      </c>
      <c r="AM477" s="23"/>
      <c r="AN477" s="23"/>
      <c r="AO477" s="23"/>
      <c r="AP477" s="23"/>
      <c r="AQ477" s="23"/>
      <c r="AR477" s="23">
        <f t="shared" si="202"/>
        <v>8.1407970227942332</v>
      </c>
      <c r="AS477" s="23"/>
      <c r="AT477" s="23"/>
      <c r="AU477" s="23"/>
      <c r="AV477" s="23">
        <f t="shared" si="203"/>
        <v>66.397891145914102</v>
      </c>
      <c r="AW477" s="23"/>
      <c r="AX477" s="23"/>
      <c r="AY477" s="23">
        <f t="shared" si="204"/>
        <v>13.521476197860137</v>
      </c>
      <c r="AZ477" s="23"/>
      <c r="BA477" s="23"/>
      <c r="BB477" s="23"/>
      <c r="BC477" s="23"/>
      <c r="BD477" s="23"/>
      <c r="BE477" s="23"/>
      <c r="BF477" s="23"/>
      <c r="BG477" s="23"/>
      <c r="BH477" s="23">
        <f t="shared" si="205"/>
        <v>100</v>
      </c>
      <c r="BI477" s="23">
        <f t="shared" si="206"/>
        <v>66.397891145914102</v>
      </c>
      <c r="BJ477" s="23"/>
    </row>
    <row r="478" spans="1:62" x14ac:dyDescent="0.2">
      <c r="A478" s="3" t="s">
        <v>40</v>
      </c>
      <c r="B478" s="3">
        <v>235.29</v>
      </c>
      <c r="C478" s="3" t="s">
        <v>2</v>
      </c>
      <c r="D478" s="3" t="s">
        <v>50</v>
      </c>
      <c r="I478" s="3">
        <v>0.56000000000000005</v>
      </c>
      <c r="J478" s="3">
        <v>3.38</v>
      </c>
      <c r="P478" s="3">
        <v>2.57</v>
      </c>
      <c r="T478" s="3">
        <v>23.31</v>
      </c>
      <c r="W478" s="3">
        <v>4.37</v>
      </c>
      <c r="AF478" s="7">
        <f t="shared" si="226"/>
        <v>34.19</v>
      </c>
      <c r="AG478" s="7">
        <f t="shared" si="227"/>
        <v>23.31</v>
      </c>
      <c r="AH478" s="7">
        <f t="shared" si="228"/>
        <v>0</v>
      </c>
      <c r="AI478" s="7">
        <f t="shared" si="199"/>
        <v>2.9248318221702254</v>
      </c>
      <c r="AJ478" s="7"/>
      <c r="AK478" s="23">
        <f t="shared" si="200"/>
        <v>1.6379058204153263</v>
      </c>
      <c r="AL478" s="23">
        <f t="shared" si="201"/>
        <v>9.8859315589353614</v>
      </c>
      <c r="AM478" s="23"/>
      <c r="AN478" s="23"/>
      <c r="AO478" s="23"/>
      <c r="AP478" s="23"/>
      <c r="AQ478" s="23"/>
      <c r="AR478" s="23">
        <f t="shared" si="202"/>
        <v>7.5168177829774789</v>
      </c>
      <c r="AS478" s="23"/>
      <c r="AT478" s="23"/>
      <c r="AU478" s="23"/>
      <c r="AV478" s="23">
        <f t="shared" si="203"/>
        <v>68.177829774787952</v>
      </c>
      <c r="AW478" s="23"/>
      <c r="AX478" s="23"/>
      <c r="AY478" s="23">
        <f t="shared" si="204"/>
        <v>12.781515062883885</v>
      </c>
      <c r="AZ478" s="23"/>
      <c r="BA478" s="23"/>
      <c r="BB478" s="23"/>
      <c r="BC478" s="23"/>
      <c r="BD478" s="23"/>
      <c r="BE478" s="23"/>
      <c r="BF478" s="23"/>
      <c r="BG478" s="23"/>
      <c r="BH478" s="23">
        <f t="shared" si="205"/>
        <v>100</v>
      </c>
      <c r="BI478" s="23">
        <f t="shared" si="206"/>
        <v>68.177829774787952</v>
      </c>
      <c r="BJ478" s="23"/>
    </row>
  </sheetData>
  <mergeCells count="2">
    <mergeCell ref="I1:AH1"/>
    <mergeCell ref="AK1:B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topLeftCell="A13" zoomScale="90" zoomScaleNormal="90" workbookViewId="0">
      <selection activeCell="N10" sqref="N10"/>
    </sheetView>
  </sheetViews>
  <sheetFormatPr defaultRowHeight="12" x14ac:dyDescent="0.2"/>
  <cols>
    <col min="1" max="1" width="5" style="3" customWidth="1"/>
    <col min="2" max="4" width="9.140625" style="3"/>
    <col min="5" max="5" width="20.5703125" style="3" bestFit="1" customWidth="1"/>
    <col min="6" max="6" width="9.140625" style="3"/>
    <col min="7" max="7" width="9.140625" style="4"/>
    <col min="8" max="8" width="13.42578125" style="4" bestFit="1" customWidth="1"/>
    <col min="9" max="10" width="9.140625" style="3"/>
    <col min="11" max="11" width="12.5703125" style="3" bestFit="1" customWidth="1"/>
    <col min="12" max="12" width="9.140625" style="4"/>
    <col min="13" max="16384" width="9.140625" style="2"/>
  </cols>
  <sheetData>
    <row r="1" spans="1:11" x14ac:dyDescent="0.2">
      <c r="A1" s="22" t="s">
        <v>89</v>
      </c>
      <c r="B1" s="5"/>
      <c r="C1" s="5"/>
      <c r="D1" s="5"/>
    </row>
    <row r="3" spans="1:11" x14ac:dyDescent="0.2">
      <c r="A3" s="3" t="s">
        <v>54</v>
      </c>
      <c r="B3" s="5" t="s">
        <v>10</v>
      </c>
      <c r="C3" s="5" t="s">
        <v>21</v>
      </c>
      <c r="D3" s="5" t="s">
        <v>46</v>
      </c>
      <c r="E3" s="5" t="s">
        <v>24</v>
      </c>
      <c r="F3" s="5" t="s">
        <v>42</v>
      </c>
      <c r="G3" s="5" t="s">
        <v>42</v>
      </c>
      <c r="H3" s="5" t="s">
        <v>103</v>
      </c>
      <c r="I3" s="5" t="s">
        <v>4</v>
      </c>
      <c r="J3" s="5" t="s">
        <v>97</v>
      </c>
      <c r="K3" s="5" t="s">
        <v>116</v>
      </c>
    </row>
    <row r="4" spans="1:11" x14ac:dyDescent="0.2">
      <c r="B4" s="5"/>
      <c r="C4" s="5"/>
      <c r="D4" s="5" t="s">
        <v>47</v>
      </c>
      <c r="E4" s="5" t="s">
        <v>45</v>
      </c>
      <c r="F4" s="5" t="s">
        <v>43</v>
      </c>
      <c r="G4" s="5" t="s">
        <v>53</v>
      </c>
      <c r="H4" s="5"/>
      <c r="I4" s="5"/>
    </row>
    <row r="5" spans="1:11" s="4" customFormat="1" x14ac:dyDescent="0.2">
      <c r="A5" s="3">
        <v>1</v>
      </c>
      <c r="B5" s="3" t="s">
        <v>11</v>
      </c>
      <c r="C5" s="3">
        <v>86.34</v>
      </c>
      <c r="D5" s="3" t="s">
        <v>48</v>
      </c>
      <c r="E5" s="3" t="s">
        <v>26</v>
      </c>
      <c r="F5" s="6">
        <v>5855.5535503223045</v>
      </c>
      <c r="G5" s="7">
        <f>F5/1000</f>
        <v>5.8555535503223046</v>
      </c>
      <c r="H5" s="8">
        <v>2017</v>
      </c>
      <c r="I5" s="7" t="s">
        <v>104</v>
      </c>
      <c r="J5" s="3" t="s">
        <v>105</v>
      </c>
      <c r="K5" s="3" t="s">
        <v>118</v>
      </c>
    </row>
    <row r="6" spans="1:11" s="4" customFormat="1" x14ac:dyDescent="0.2">
      <c r="A6" s="3">
        <v>2</v>
      </c>
      <c r="B6" s="3" t="s">
        <v>51</v>
      </c>
      <c r="C6" s="3">
        <v>88.19</v>
      </c>
      <c r="D6" s="3" t="s">
        <v>48</v>
      </c>
      <c r="E6" s="3" t="s">
        <v>28</v>
      </c>
      <c r="F6" s="6">
        <v>2656.7811563724708</v>
      </c>
      <c r="G6" s="7">
        <f t="shared" ref="G6:G27" si="0">F6/1000</f>
        <v>2.656781156372471</v>
      </c>
      <c r="H6" s="8">
        <v>2017</v>
      </c>
      <c r="I6" s="7" t="s">
        <v>104</v>
      </c>
      <c r="J6" s="3" t="s">
        <v>105</v>
      </c>
      <c r="K6" s="3" t="s">
        <v>118</v>
      </c>
    </row>
    <row r="7" spans="1:11" s="4" customFormat="1" x14ac:dyDescent="0.2">
      <c r="A7" s="3">
        <v>3</v>
      </c>
      <c r="B7" s="3" t="s">
        <v>52</v>
      </c>
      <c r="C7" s="3"/>
      <c r="D7" s="3" t="s">
        <v>49</v>
      </c>
      <c r="E7" s="3" t="s">
        <v>7</v>
      </c>
      <c r="F7" s="6">
        <v>2656.7811563724708</v>
      </c>
      <c r="G7" s="7">
        <f t="shared" si="0"/>
        <v>2.656781156372471</v>
      </c>
      <c r="H7" s="8">
        <v>2015</v>
      </c>
      <c r="I7" s="7" t="s">
        <v>104</v>
      </c>
      <c r="J7" s="3" t="s">
        <v>100</v>
      </c>
      <c r="K7" s="3" t="s">
        <v>118</v>
      </c>
    </row>
    <row r="8" spans="1:11" s="4" customFormat="1" x14ac:dyDescent="0.2">
      <c r="A8" s="3">
        <v>4</v>
      </c>
      <c r="B8" s="3" t="s">
        <v>13</v>
      </c>
      <c r="C8" s="3">
        <v>89.05</v>
      </c>
      <c r="D8" s="3" t="s">
        <v>49</v>
      </c>
      <c r="E8" s="3" t="s">
        <v>29</v>
      </c>
      <c r="F8" s="6">
        <v>11684.656847338549</v>
      </c>
      <c r="G8" s="7">
        <f t="shared" si="0"/>
        <v>11.684656847338548</v>
      </c>
      <c r="H8" s="8" t="s">
        <v>119</v>
      </c>
      <c r="I8" s="7" t="s">
        <v>104</v>
      </c>
      <c r="J8" s="3" t="s">
        <v>100</v>
      </c>
      <c r="K8" s="3" t="s">
        <v>118</v>
      </c>
    </row>
    <row r="9" spans="1:11" s="4" customFormat="1" x14ac:dyDescent="0.2">
      <c r="A9" s="3">
        <v>5</v>
      </c>
      <c r="B9" s="3" t="s">
        <v>36</v>
      </c>
      <c r="C9" s="3">
        <v>204.55</v>
      </c>
      <c r="D9" s="3" t="s">
        <v>49</v>
      </c>
      <c r="E9" s="3" t="s">
        <v>31</v>
      </c>
      <c r="F9" s="6">
        <v>41.645134872270376</v>
      </c>
      <c r="G9" s="7">
        <f t="shared" si="0"/>
        <v>4.1645134872270374E-2</v>
      </c>
      <c r="H9" s="8" t="s">
        <v>120</v>
      </c>
      <c r="I9" s="7" t="s">
        <v>104</v>
      </c>
      <c r="J9" s="3" t="s">
        <v>100</v>
      </c>
      <c r="K9" s="3" t="s">
        <v>117</v>
      </c>
    </row>
    <row r="10" spans="1:11" s="4" customFormat="1" x14ac:dyDescent="0.2">
      <c r="A10" s="3">
        <v>6</v>
      </c>
      <c r="B10" s="3" t="s">
        <v>38</v>
      </c>
      <c r="C10" s="3">
        <v>221.5</v>
      </c>
      <c r="D10" s="3" t="s">
        <v>49</v>
      </c>
      <c r="E10" s="3" t="s">
        <v>28</v>
      </c>
      <c r="F10" s="6">
        <v>4403.5549753012683</v>
      </c>
      <c r="G10" s="7">
        <f t="shared" si="0"/>
        <v>4.4035549753012679</v>
      </c>
      <c r="H10" s="8">
        <v>2015</v>
      </c>
      <c r="I10" s="7" t="s">
        <v>104</v>
      </c>
      <c r="J10" s="3" t="s">
        <v>100</v>
      </c>
      <c r="K10" s="3" t="s">
        <v>118</v>
      </c>
    </row>
    <row r="11" spans="1:11" s="4" customFormat="1" x14ac:dyDescent="0.2">
      <c r="A11" s="3">
        <v>7</v>
      </c>
      <c r="B11" s="3" t="s">
        <v>16</v>
      </c>
      <c r="C11" s="3">
        <v>221.7</v>
      </c>
      <c r="D11" s="3" t="s">
        <v>50</v>
      </c>
      <c r="E11" s="3" t="s">
        <v>6</v>
      </c>
      <c r="F11" s="6">
        <v>10134.815869437909</v>
      </c>
      <c r="G11" s="7">
        <f t="shared" si="0"/>
        <v>10.13481586943791</v>
      </c>
      <c r="H11" s="8">
        <v>2015</v>
      </c>
      <c r="I11" s="7" t="s">
        <v>104</v>
      </c>
      <c r="J11" s="3" t="s">
        <v>100</v>
      </c>
      <c r="K11" s="3" t="s">
        <v>118</v>
      </c>
    </row>
    <row r="12" spans="1:11" s="4" customFormat="1" x14ac:dyDescent="0.2">
      <c r="A12" s="3">
        <v>8</v>
      </c>
      <c r="B12" s="3" t="s">
        <v>15</v>
      </c>
      <c r="C12" s="3">
        <v>221.7</v>
      </c>
      <c r="D12" s="3" t="s">
        <v>50</v>
      </c>
      <c r="E12" s="3" t="s">
        <v>25</v>
      </c>
      <c r="F12" s="6">
        <v>10134.815869437909</v>
      </c>
      <c r="G12" s="7">
        <f t="shared" si="0"/>
        <v>10.13481586943791</v>
      </c>
      <c r="H12" s="8" t="s">
        <v>121</v>
      </c>
      <c r="I12" s="7" t="s">
        <v>104</v>
      </c>
      <c r="J12" s="3" t="s">
        <v>105</v>
      </c>
      <c r="K12" s="3" t="s">
        <v>118</v>
      </c>
    </row>
    <row r="13" spans="1:11" s="4" customFormat="1" x14ac:dyDescent="0.2">
      <c r="A13" s="3">
        <v>9</v>
      </c>
      <c r="B13" s="3" t="s">
        <v>17</v>
      </c>
      <c r="C13" s="3">
        <v>232.52</v>
      </c>
      <c r="D13" s="3" t="s">
        <v>50</v>
      </c>
      <c r="E13" s="3" t="s">
        <v>44</v>
      </c>
      <c r="F13" s="6">
        <v>5042.2164935204009</v>
      </c>
      <c r="G13" s="7">
        <f t="shared" si="0"/>
        <v>5.0422164935204012</v>
      </c>
      <c r="H13" s="8" t="s">
        <v>121</v>
      </c>
      <c r="I13" s="7" t="s">
        <v>104</v>
      </c>
      <c r="J13" s="3" t="s">
        <v>105</v>
      </c>
      <c r="K13" s="3" t="s">
        <v>118</v>
      </c>
    </row>
    <row r="14" spans="1:11" s="4" customFormat="1" x14ac:dyDescent="0.2">
      <c r="A14" s="3">
        <v>10</v>
      </c>
      <c r="B14" s="3" t="s">
        <v>18</v>
      </c>
      <c r="C14" s="3">
        <v>234.29</v>
      </c>
      <c r="D14" s="3" t="s">
        <v>50</v>
      </c>
      <c r="E14" s="3" t="s">
        <v>33</v>
      </c>
      <c r="F14" s="6">
        <v>3518.3078499439735</v>
      </c>
      <c r="G14" s="7">
        <f>F14/1000</f>
        <v>3.5183078499439735</v>
      </c>
      <c r="H14" s="9">
        <v>42548</v>
      </c>
      <c r="I14" s="7" t="s">
        <v>104</v>
      </c>
      <c r="J14" s="3" t="s">
        <v>100</v>
      </c>
      <c r="K14" s="3" t="s">
        <v>118</v>
      </c>
    </row>
    <row r="15" spans="1:11" s="4" customFormat="1" x14ac:dyDescent="0.2">
      <c r="A15" s="3">
        <v>11</v>
      </c>
      <c r="B15" s="3" t="s">
        <v>19</v>
      </c>
      <c r="C15" s="3">
        <v>234.89</v>
      </c>
      <c r="D15" s="3" t="s">
        <v>50</v>
      </c>
      <c r="E15" s="3" t="s">
        <v>34</v>
      </c>
      <c r="F15" s="6">
        <v>2298.9773323589575</v>
      </c>
      <c r="G15" s="7">
        <f t="shared" si="0"/>
        <v>2.2989773323589575</v>
      </c>
      <c r="H15" s="8" t="s">
        <v>121</v>
      </c>
      <c r="I15" s="7" t="s">
        <v>104</v>
      </c>
      <c r="J15" s="3" t="s">
        <v>105</v>
      </c>
      <c r="K15" s="3" t="s">
        <v>118</v>
      </c>
    </row>
    <row r="16" spans="1:11" s="4" customFormat="1" x14ac:dyDescent="0.2">
      <c r="A16" s="3">
        <v>12</v>
      </c>
      <c r="B16" s="3" t="s">
        <v>39</v>
      </c>
      <c r="C16" s="3">
        <v>235.255</v>
      </c>
      <c r="D16" s="3" t="s">
        <v>50</v>
      </c>
      <c r="E16" s="3" t="s">
        <v>20</v>
      </c>
      <c r="F16" s="6">
        <v>2897.1483450917281</v>
      </c>
      <c r="G16" s="7">
        <f t="shared" si="0"/>
        <v>2.8971483450917281</v>
      </c>
      <c r="H16" s="8" t="s">
        <v>120</v>
      </c>
      <c r="I16" s="7" t="s">
        <v>104</v>
      </c>
      <c r="J16" s="3" t="s">
        <v>100</v>
      </c>
      <c r="K16" s="3" t="s">
        <v>117</v>
      </c>
    </row>
    <row r="17" spans="1:14" x14ac:dyDescent="0.2">
      <c r="A17" s="3">
        <v>13</v>
      </c>
      <c r="B17" s="3" t="s">
        <v>40</v>
      </c>
      <c r="D17" s="3" t="s">
        <v>50</v>
      </c>
      <c r="E17" s="3" t="s">
        <v>106</v>
      </c>
      <c r="F17" s="6">
        <v>483.70499830846353</v>
      </c>
      <c r="G17" s="7">
        <f>F17/1000</f>
        <v>0.48370499830846353</v>
      </c>
      <c r="H17" s="9">
        <v>42064</v>
      </c>
      <c r="I17" s="3" t="s">
        <v>99</v>
      </c>
      <c r="J17" s="3" t="s">
        <v>100</v>
      </c>
      <c r="K17" s="3" t="s">
        <v>118</v>
      </c>
    </row>
    <row r="18" spans="1:14" x14ac:dyDescent="0.2">
      <c r="A18" s="3">
        <v>14</v>
      </c>
      <c r="B18" s="3" t="s">
        <v>41</v>
      </c>
      <c r="C18" s="3">
        <v>235.33</v>
      </c>
      <c r="D18" s="3" t="s">
        <v>50</v>
      </c>
      <c r="E18" s="3" t="s">
        <v>20</v>
      </c>
      <c r="F18" s="6">
        <v>334.1804398374025</v>
      </c>
      <c r="G18" s="7">
        <f t="shared" si="0"/>
        <v>0.33418043983740248</v>
      </c>
      <c r="H18" s="8" t="s">
        <v>120</v>
      </c>
      <c r="I18" s="7" t="s">
        <v>104</v>
      </c>
      <c r="J18" s="3" t="s">
        <v>100</v>
      </c>
      <c r="K18" s="3" t="s">
        <v>118</v>
      </c>
    </row>
    <row r="19" spans="1:14" x14ac:dyDescent="0.2">
      <c r="F19" s="6"/>
      <c r="G19" s="7"/>
      <c r="H19" s="9"/>
      <c r="I19" s="7" t="s">
        <v>104</v>
      </c>
      <c r="J19" s="3" t="s">
        <v>100</v>
      </c>
      <c r="K19" s="3" t="s">
        <v>118</v>
      </c>
    </row>
    <row r="20" spans="1:14" x14ac:dyDescent="0.2">
      <c r="A20" s="3">
        <v>15</v>
      </c>
      <c r="B20" s="3" t="s">
        <v>95</v>
      </c>
      <c r="C20" s="3">
        <v>222.8</v>
      </c>
      <c r="D20" s="3" t="s">
        <v>23</v>
      </c>
      <c r="E20" s="3" t="s">
        <v>93</v>
      </c>
      <c r="F20" s="6">
        <v>107</v>
      </c>
      <c r="G20" s="7">
        <f t="shared" si="0"/>
        <v>0.107</v>
      </c>
      <c r="H20" s="8">
        <v>2015</v>
      </c>
      <c r="I20" s="3" t="s">
        <v>99</v>
      </c>
      <c r="J20" s="3" t="s">
        <v>100</v>
      </c>
      <c r="K20" s="3" t="s">
        <v>117</v>
      </c>
    </row>
    <row r="21" spans="1:14" x14ac:dyDescent="0.2">
      <c r="A21" s="3">
        <v>16</v>
      </c>
      <c r="B21" s="3" t="s">
        <v>98</v>
      </c>
      <c r="C21" s="3">
        <v>222.8</v>
      </c>
      <c r="D21" s="3" t="s">
        <v>23</v>
      </c>
      <c r="E21" s="3" t="s">
        <v>101</v>
      </c>
      <c r="F21" s="6">
        <v>850.64345107954466</v>
      </c>
      <c r="G21" s="7">
        <f t="shared" si="0"/>
        <v>0.85064345107954464</v>
      </c>
      <c r="H21" s="8" t="s">
        <v>120</v>
      </c>
      <c r="I21" s="3" t="s">
        <v>99</v>
      </c>
      <c r="J21" s="3" t="s">
        <v>100</v>
      </c>
      <c r="K21" s="3" t="s">
        <v>117</v>
      </c>
    </row>
    <row r="22" spans="1:14" x14ac:dyDescent="0.2">
      <c r="F22" s="6"/>
      <c r="G22" s="7"/>
      <c r="H22" s="7"/>
    </row>
    <row r="23" spans="1:14" x14ac:dyDescent="0.2">
      <c r="A23" s="22" t="s">
        <v>90</v>
      </c>
      <c r="B23" s="5"/>
      <c r="C23" s="5"/>
      <c r="D23" s="5"/>
      <c r="G23" s="7"/>
      <c r="H23" s="7"/>
    </row>
    <row r="24" spans="1:14" x14ac:dyDescent="0.2">
      <c r="G24" s="7"/>
      <c r="H24" s="7"/>
    </row>
    <row r="25" spans="1:14" x14ac:dyDescent="0.2">
      <c r="A25" s="3">
        <v>17</v>
      </c>
      <c r="B25" s="3" t="s">
        <v>92</v>
      </c>
      <c r="D25" s="3" t="s">
        <v>23</v>
      </c>
      <c r="E25" s="3" t="s">
        <v>8</v>
      </c>
      <c r="G25" s="7"/>
      <c r="H25" s="9">
        <v>42064</v>
      </c>
      <c r="I25" s="3" t="s">
        <v>99</v>
      </c>
      <c r="J25" s="3" t="s">
        <v>100</v>
      </c>
      <c r="K25" s="3" t="s">
        <v>117</v>
      </c>
    </row>
    <row r="26" spans="1:14" s="4" customFormat="1" x14ac:dyDescent="0.2">
      <c r="A26" s="3">
        <v>18</v>
      </c>
      <c r="B26" s="3" t="s">
        <v>12</v>
      </c>
      <c r="C26" s="3">
        <v>88.14</v>
      </c>
      <c r="D26" s="3" t="s">
        <v>48</v>
      </c>
      <c r="E26" s="3" t="s">
        <v>27</v>
      </c>
      <c r="F26" s="6">
        <v>538.53975337956604</v>
      </c>
      <c r="G26" s="7">
        <f>F26/1000</f>
        <v>0.53853975337956606</v>
      </c>
      <c r="H26" s="7"/>
      <c r="I26" s="7" t="s">
        <v>104</v>
      </c>
      <c r="J26" s="3" t="s">
        <v>100</v>
      </c>
      <c r="K26" s="3" t="s">
        <v>118</v>
      </c>
      <c r="M26" s="2"/>
      <c r="N26" s="2"/>
    </row>
    <row r="27" spans="1:14" x14ac:dyDescent="0.2">
      <c r="A27" s="3">
        <v>19</v>
      </c>
      <c r="B27" s="3" t="s">
        <v>91</v>
      </c>
      <c r="C27" s="7">
        <v>358.22006580364797</v>
      </c>
      <c r="D27" s="3" t="s">
        <v>94</v>
      </c>
      <c r="E27" s="3" t="s">
        <v>96</v>
      </c>
      <c r="F27" s="7">
        <v>5.85</v>
      </c>
      <c r="G27" s="7">
        <f t="shared" si="0"/>
        <v>5.8499999999999993E-3</v>
      </c>
      <c r="H27" s="9"/>
      <c r="I27" s="3" t="s">
        <v>99</v>
      </c>
      <c r="J27" s="3" t="s">
        <v>100</v>
      </c>
      <c r="K27" s="3" t="s">
        <v>117</v>
      </c>
    </row>
    <row r="28" spans="1:14" x14ac:dyDescent="0.2">
      <c r="A28" s="3">
        <v>20</v>
      </c>
      <c r="B28" s="3" t="s">
        <v>102</v>
      </c>
      <c r="D28" s="3" t="s">
        <v>49</v>
      </c>
      <c r="E28" s="3" t="s">
        <v>7</v>
      </c>
      <c r="H28" s="9">
        <v>42465</v>
      </c>
      <c r="I28" s="3" t="s">
        <v>99</v>
      </c>
      <c r="J28" s="3" t="s">
        <v>100</v>
      </c>
      <c r="K28" s="3" t="s">
        <v>117</v>
      </c>
    </row>
    <row r="29" spans="1:14" s="4" customFormat="1" x14ac:dyDescent="0.2">
      <c r="A29" s="3">
        <v>21</v>
      </c>
      <c r="B29" s="3" t="s">
        <v>14</v>
      </c>
      <c r="C29" s="3">
        <v>119.54</v>
      </c>
      <c r="D29" s="3" t="s">
        <v>49</v>
      </c>
      <c r="E29" s="3" t="s">
        <v>2</v>
      </c>
      <c r="F29" s="6">
        <v>99.175442222443039</v>
      </c>
      <c r="G29" s="7">
        <f>F29/1000</f>
        <v>9.9175442222443039E-2</v>
      </c>
      <c r="H29" s="7"/>
      <c r="I29" s="7" t="s">
        <v>104</v>
      </c>
      <c r="J29" s="3" t="s">
        <v>100</v>
      </c>
      <c r="K29" s="3" t="s">
        <v>117</v>
      </c>
    </row>
    <row r="30" spans="1:14" s="4" customFormat="1" x14ac:dyDescent="0.2">
      <c r="A30" s="3">
        <v>22</v>
      </c>
      <c r="B30" s="3" t="s">
        <v>37</v>
      </c>
      <c r="C30" s="3">
        <v>221.37</v>
      </c>
      <c r="D30" s="3" t="s">
        <v>49</v>
      </c>
      <c r="E30" s="3" t="s">
        <v>32</v>
      </c>
      <c r="F30" s="6">
        <v>275.97289768411497</v>
      </c>
      <c r="G30" s="7">
        <f>F30/1000</f>
        <v>0.27597289768411498</v>
      </c>
      <c r="H30" s="8">
        <v>2015</v>
      </c>
      <c r="I30" s="7" t="s">
        <v>104</v>
      </c>
      <c r="J30" s="3" t="s">
        <v>100</v>
      </c>
      <c r="K30" s="3" t="s">
        <v>117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7"/>
  <sheetViews>
    <sheetView zoomScale="90" zoomScaleNormal="90" workbookViewId="0">
      <selection activeCell="L23" sqref="L23"/>
    </sheetView>
  </sheetViews>
  <sheetFormatPr defaultRowHeight="12" x14ac:dyDescent="0.2"/>
  <cols>
    <col min="1" max="1" width="16.5703125" style="11" customWidth="1"/>
    <col min="2" max="2" width="12.42578125" style="11" customWidth="1"/>
    <col min="3" max="4" width="9.140625" style="11"/>
    <col min="5" max="5" width="12.7109375" style="11" bestFit="1" customWidth="1"/>
    <col min="6" max="8" width="9.140625" style="11"/>
    <col min="9" max="9" width="12.28515625" style="11" bestFit="1" customWidth="1"/>
    <col min="10" max="10" width="12.28515625" style="11" customWidth="1"/>
    <col min="11" max="12" width="12.28515625" style="11" bestFit="1" customWidth="1"/>
    <col min="13" max="16" width="9.140625" style="11"/>
    <col min="17" max="17" width="11.7109375" style="11" customWidth="1"/>
    <col min="18" max="18" width="9.140625" style="11"/>
    <col min="19" max="16384" width="9.140625" style="2"/>
  </cols>
  <sheetData>
    <row r="2" spans="1:19" s="1" customFormat="1" x14ac:dyDescent="0.2">
      <c r="A2" s="10"/>
      <c r="B2" s="10">
        <v>1</v>
      </c>
      <c r="C2" s="10">
        <v>2</v>
      </c>
      <c r="D2" s="10">
        <v>3</v>
      </c>
      <c r="E2" s="10">
        <v>4</v>
      </c>
      <c r="F2" s="10">
        <v>6</v>
      </c>
      <c r="G2" s="10">
        <v>7</v>
      </c>
      <c r="H2" s="10">
        <v>8</v>
      </c>
      <c r="I2" s="10">
        <v>9</v>
      </c>
      <c r="J2" s="10"/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0"/>
    </row>
    <row r="3" spans="1:19" x14ac:dyDescent="0.2">
      <c r="A3" s="28" t="s">
        <v>1</v>
      </c>
      <c r="B3" s="16" t="s">
        <v>11</v>
      </c>
      <c r="C3" s="12" t="s">
        <v>35</v>
      </c>
      <c r="D3" s="12" t="s">
        <v>35</v>
      </c>
      <c r="E3" s="12" t="s">
        <v>13</v>
      </c>
      <c r="F3" s="12" t="s">
        <v>55</v>
      </c>
      <c r="G3" s="12" t="s">
        <v>38</v>
      </c>
      <c r="H3" s="12" t="s">
        <v>70</v>
      </c>
      <c r="I3" s="16" t="s">
        <v>15</v>
      </c>
      <c r="J3" s="16" t="s">
        <v>122</v>
      </c>
      <c r="K3" s="16" t="s">
        <v>17</v>
      </c>
      <c r="L3" s="16" t="s">
        <v>19</v>
      </c>
      <c r="M3" s="12" t="s">
        <v>57</v>
      </c>
      <c r="N3" s="12" t="s">
        <v>40</v>
      </c>
      <c r="O3" s="12" t="s">
        <v>41</v>
      </c>
      <c r="P3" s="12" t="s">
        <v>95</v>
      </c>
      <c r="Q3" s="12" t="s">
        <v>98</v>
      </c>
      <c r="R3" s="28" t="s">
        <v>58</v>
      </c>
    </row>
    <row r="4" spans="1:19" ht="27" customHeight="1" x14ac:dyDescent="0.2">
      <c r="A4" s="28"/>
      <c r="B4" s="16" t="s">
        <v>8</v>
      </c>
      <c r="C4" s="12" t="s">
        <v>28</v>
      </c>
      <c r="D4" s="12" t="s">
        <v>30</v>
      </c>
      <c r="E4" s="12" t="s">
        <v>7</v>
      </c>
      <c r="F4" s="12" t="s">
        <v>31</v>
      </c>
      <c r="G4" s="12" t="s">
        <v>28</v>
      </c>
      <c r="H4" s="12" t="s">
        <v>56</v>
      </c>
      <c r="I4" s="16" t="s">
        <v>86</v>
      </c>
      <c r="J4" s="16" t="s">
        <v>123</v>
      </c>
      <c r="K4" s="16" t="s">
        <v>87</v>
      </c>
      <c r="L4" s="16" t="s">
        <v>71</v>
      </c>
      <c r="M4" s="12" t="s">
        <v>74</v>
      </c>
      <c r="N4" s="12" t="s">
        <v>73</v>
      </c>
      <c r="O4" s="12" t="s">
        <v>72</v>
      </c>
      <c r="P4" s="12" t="s">
        <v>6</v>
      </c>
      <c r="Q4" s="12" t="s">
        <v>7</v>
      </c>
      <c r="R4" s="28"/>
    </row>
    <row r="5" spans="1:19" ht="24.75" customHeight="1" x14ac:dyDescent="0.2">
      <c r="A5" s="12" t="s">
        <v>68</v>
      </c>
      <c r="B5" s="16" t="s">
        <v>77</v>
      </c>
      <c r="C5" s="12" t="s">
        <v>78</v>
      </c>
      <c r="D5" s="12" t="s">
        <v>79</v>
      </c>
      <c r="E5" s="12" t="s">
        <v>80</v>
      </c>
      <c r="F5" s="12" t="s">
        <v>69</v>
      </c>
      <c r="G5" s="12" t="s">
        <v>81</v>
      </c>
      <c r="H5" s="12" t="s">
        <v>82</v>
      </c>
      <c r="I5" s="16" t="s">
        <v>82</v>
      </c>
      <c r="J5" s="16" t="s">
        <v>146</v>
      </c>
      <c r="K5" s="16" t="s">
        <v>83</v>
      </c>
      <c r="L5" s="16" t="s">
        <v>84</v>
      </c>
      <c r="M5" s="12" t="s">
        <v>85</v>
      </c>
      <c r="N5" s="12" t="s">
        <v>76</v>
      </c>
      <c r="O5" s="12" t="s">
        <v>75</v>
      </c>
      <c r="P5" s="12" t="s">
        <v>145</v>
      </c>
      <c r="Q5" s="12" t="s">
        <v>147</v>
      </c>
      <c r="R5" s="12"/>
    </row>
    <row r="6" spans="1:19" x14ac:dyDescent="0.2">
      <c r="A6" s="12" t="s">
        <v>59</v>
      </c>
      <c r="B6" s="17"/>
      <c r="C6" s="14"/>
      <c r="D6" s="13">
        <v>11</v>
      </c>
      <c r="E6" s="14"/>
      <c r="F6" s="14"/>
      <c r="G6" s="14"/>
      <c r="H6" s="13">
        <v>12</v>
      </c>
      <c r="I6" s="19"/>
      <c r="J6" s="19"/>
      <c r="K6" s="19"/>
      <c r="L6" s="19"/>
      <c r="M6" s="14"/>
      <c r="N6" s="14"/>
      <c r="O6" s="14"/>
      <c r="P6" s="14"/>
      <c r="Q6" s="14"/>
      <c r="R6" s="13">
        <f t="shared" ref="R6:R14" si="0">C6+D6+E6+F6+G6+H6+I6+K6+L6+M6+N6+O6+P6+Q6</f>
        <v>23</v>
      </c>
    </row>
    <row r="7" spans="1:19" x14ac:dyDescent="0.2">
      <c r="A7" s="12" t="s">
        <v>60</v>
      </c>
      <c r="B7" s="17"/>
      <c r="C7" s="14"/>
      <c r="D7" s="14"/>
      <c r="E7" s="14"/>
      <c r="F7" s="13">
        <v>3</v>
      </c>
      <c r="G7" s="13">
        <v>1</v>
      </c>
      <c r="H7" s="13">
        <v>13</v>
      </c>
      <c r="I7" s="19"/>
      <c r="J7" s="19"/>
      <c r="K7" s="19"/>
      <c r="L7" s="19"/>
      <c r="M7" s="14"/>
      <c r="N7" s="14"/>
      <c r="O7" s="14"/>
      <c r="P7" s="14"/>
      <c r="Q7" s="14"/>
      <c r="R7" s="13">
        <f t="shared" si="0"/>
        <v>17</v>
      </c>
    </row>
    <row r="8" spans="1:19" x14ac:dyDescent="0.2">
      <c r="A8" s="12" t="s">
        <v>108</v>
      </c>
      <c r="B8" s="17"/>
      <c r="C8" s="14"/>
      <c r="D8" s="14"/>
      <c r="E8" s="14"/>
      <c r="F8" s="13"/>
      <c r="G8" s="13"/>
      <c r="H8" s="13"/>
      <c r="I8" s="19"/>
      <c r="J8" s="19"/>
      <c r="K8" s="19"/>
      <c r="L8" s="19"/>
      <c r="M8" s="14"/>
      <c r="N8" s="14"/>
      <c r="O8" s="14"/>
      <c r="P8" s="14"/>
      <c r="Q8" s="14">
        <v>1</v>
      </c>
      <c r="R8" s="13">
        <f t="shared" si="0"/>
        <v>1</v>
      </c>
    </row>
    <row r="9" spans="1:19" x14ac:dyDescent="0.2">
      <c r="A9" s="12" t="s">
        <v>61</v>
      </c>
      <c r="B9" s="17"/>
      <c r="C9" s="14"/>
      <c r="D9" s="14"/>
      <c r="E9" s="14"/>
      <c r="F9" s="14"/>
      <c r="G9" s="13">
        <v>44</v>
      </c>
      <c r="H9" s="13">
        <v>23</v>
      </c>
      <c r="I9" s="19"/>
      <c r="J9" s="19"/>
      <c r="K9" s="19"/>
      <c r="L9" s="19"/>
      <c r="M9" s="13">
        <v>4</v>
      </c>
      <c r="N9" s="13">
        <v>1</v>
      </c>
      <c r="O9" s="13"/>
      <c r="P9" s="13"/>
      <c r="Q9" s="13"/>
      <c r="R9" s="13">
        <f t="shared" si="0"/>
        <v>72</v>
      </c>
    </row>
    <row r="10" spans="1:19" x14ac:dyDescent="0.2">
      <c r="A10" s="12" t="s">
        <v>62</v>
      </c>
      <c r="B10" s="17"/>
      <c r="C10" s="14"/>
      <c r="D10" s="13">
        <v>3</v>
      </c>
      <c r="E10" s="14"/>
      <c r="F10" s="14"/>
      <c r="G10" s="14"/>
      <c r="H10" s="13">
        <v>2</v>
      </c>
      <c r="I10" s="19"/>
      <c r="J10" s="19"/>
      <c r="K10" s="19"/>
      <c r="L10" s="19"/>
      <c r="M10" s="14"/>
      <c r="N10" s="14"/>
      <c r="O10" s="14"/>
      <c r="P10" s="14"/>
      <c r="Q10" s="14"/>
      <c r="R10" s="13">
        <f t="shared" si="0"/>
        <v>5</v>
      </c>
    </row>
    <row r="11" spans="1:19" x14ac:dyDescent="0.2">
      <c r="A11" s="12" t="s">
        <v>63</v>
      </c>
      <c r="B11" s="17"/>
      <c r="C11" s="14"/>
      <c r="D11" s="13">
        <v>2</v>
      </c>
      <c r="E11" s="14"/>
      <c r="F11" s="13">
        <v>2</v>
      </c>
      <c r="G11" s="13">
        <v>1</v>
      </c>
      <c r="H11" s="13">
        <v>14</v>
      </c>
      <c r="I11" s="19"/>
      <c r="J11" s="19"/>
      <c r="K11" s="19"/>
      <c r="L11" s="19"/>
      <c r="M11" s="13">
        <v>6</v>
      </c>
      <c r="N11" s="13">
        <v>3</v>
      </c>
      <c r="O11" s="13"/>
      <c r="P11" s="13">
        <v>1</v>
      </c>
      <c r="Q11" s="13"/>
      <c r="R11" s="13">
        <f t="shared" si="0"/>
        <v>29</v>
      </c>
    </row>
    <row r="12" spans="1:19" x14ac:dyDescent="0.2">
      <c r="A12" s="12" t="s">
        <v>9</v>
      </c>
      <c r="B12" s="17"/>
      <c r="C12" s="14"/>
      <c r="D12" s="13">
        <v>3</v>
      </c>
      <c r="E12" s="14"/>
      <c r="F12" s="13">
        <v>2</v>
      </c>
      <c r="G12" s="13">
        <v>1</v>
      </c>
      <c r="H12" s="13">
        <v>9</v>
      </c>
      <c r="I12" s="19"/>
      <c r="J12" s="19"/>
      <c r="K12" s="19"/>
      <c r="L12" s="19"/>
      <c r="M12" s="14"/>
      <c r="N12" s="13">
        <v>0</v>
      </c>
      <c r="O12" s="14"/>
      <c r="P12" s="14"/>
      <c r="Q12" s="14"/>
      <c r="R12" s="13">
        <f t="shared" si="0"/>
        <v>15</v>
      </c>
    </row>
    <row r="13" spans="1:19" x14ac:dyDescent="0.2">
      <c r="A13" s="12" t="s">
        <v>64</v>
      </c>
      <c r="B13" s="17"/>
      <c r="C13" s="14"/>
      <c r="D13" s="14"/>
      <c r="E13" s="14"/>
      <c r="F13" s="14"/>
      <c r="G13" s="14"/>
      <c r="H13" s="14"/>
      <c r="I13" s="20"/>
      <c r="J13" s="20"/>
      <c r="K13" s="20"/>
      <c r="L13" s="20"/>
      <c r="M13" s="14"/>
      <c r="N13" s="14"/>
      <c r="O13" s="14"/>
      <c r="P13" s="14"/>
      <c r="Q13" s="14"/>
      <c r="R13" s="13">
        <f t="shared" si="0"/>
        <v>0</v>
      </c>
    </row>
    <row r="14" spans="1:19" x14ac:dyDescent="0.2">
      <c r="A14" s="12" t="s">
        <v>65</v>
      </c>
      <c r="B14" s="17"/>
      <c r="C14" s="13">
        <v>8</v>
      </c>
      <c r="D14" s="13">
        <v>13</v>
      </c>
      <c r="E14" s="14"/>
      <c r="F14" s="14"/>
      <c r="G14" s="13">
        <v>1</v>
      </c>
      <c r="H14" s="13">
        <v>8</v>
      </c>
      <c r="I14" s="19"/>
      <c r="J14" s="19"/>
      <c r="K14" s="19"/>
      <c r="L14" s="19"/>
      <c r="M14" s="13">
        <v>3</v>
      </c>
      <c r="N14" s="14"/>
      <c r="O14" s="13"/>
      <c r="P14" s="13"/>
      <c r="Q14" s="13"/>
      <c r="R14" s="13">
        <f t="shared" si="0"/>
        <v>33</v>
      </c>
    </row>
    <row r="15" spans="1:19" x14ac:dyDescent="0.2">
      <c r="A15" s="12" t="s">
        <v>66</v>
      </c>
      <c r="B15" s="17"/>
      <c r="C15" s="13">
        <v>2</v>
      </c>
      <c r="D15" s="13">
        <v>11</v>
      </c>
      <c r="E15" s="14"/>
      <c r="F15" s="14"/>
      <c r="G15" s="13">
        <v>5</v>
      </c>
      <c r="H15" s="13">
        <v>2</v>
      </c>
      <c r="I15" s="19"/>
      <c r="J15" s="19">
        <v>2</v>
      </c>
      <c r="K15" s="19"/>
      <c r="L15" s="19"/>
      <c r="M15" s="13">
        <v>1</v>
      </c>
      <c r="N15" s="13">
        <v>1</v>
      </c>
      <c r="O15" s="13"/>
      <c r="P15" s="13"/>
      <c r="Q15" s="13"/>
      <c r="R15" s="13">
        <f>C15+D15+E15+F15+G15+H15+I15+J15+K15+L15+M15+N15+O15+P15+Q15</f>
        <v>24</v>
      </c>
    </row>
    <row r="16" spans="1:19" x14ac:dyDescent="0.2">
      <c r="A16" s="21" t="s">
        <v>67</v>
      </c>
      <c r="B16" s="18"/>
      <c r="C16" s="15">
        <f>C6+C7+C9+C10+C11+C12+C13+C14+C15</f>
        <v>10</v>
      </c>
      <c r="D16" s="15">
        <f t="shared" ref="D16:Q16" si="1">D6+D7+D9+D10+D11+D12+D13+D14+D15</f>
        <v>43</v>
      </c>
      <c r="E16" s="15">
        <f t="shared" si="1"/>
        <v>0</v>
      </c>
      <c r="F16" s="15">
        <f t="shared" si="1"/>
        <v>7</v>
      </c>
      <c r="G16" s="15">
        <f t="shared" si="1"/>
        <v>53</v>
      </c>
      <c r="H16" s="15">
        <f t="shared" si="1"/>
        <v>83</v>
      </c>
      <c r="I16" s="15">
        <f t="shared" si="1"/>
        <v>0</v>
      </c>
      <c r="J16" s="15">
        <v>2</v>
      </c>
      <c r="K16" s="15">
        <f t="shared" si="1"/>
        <v>0</v>
      </c>
      <c r="L16" s="15">
        <f t="shared" si="1"/>
        <v>0</v>
      </c>
      <c r="M16" s="15">
        <f t="shared" si="1"/>
        <v>14</v>
      </c>
      <c r="N16" s="15">
        <f t="shared" si="1"/>
        <v>5</v>
      </c>
      <c r="O16" s="15">
        <f t="shared" si="1"/>
        <v>0</v>
      </c>
      <c r="P16" s="15">
        <f t="shared" si="1"/>
        <v>1</v>
      </c>
      <c r="Q16" s="15">
        <f t="shared" si="1"/>
        <v>0</v>
      </c>
      <c r="R16" s="15">
        <f>R6+R7+R9+R10+R11+R12+R13+R14+R15</f>
        <v>218</v>
      </c>
      <c r="S16" s="2">
        <f>SUM(C16:Q16)</f>
        <v>218</v>
      </c>
    </row>
    <row r="17" spans="1:18" ht="14.25" x14ac:dyDescent="0.2">
      <c r="A17" s="12" t="s">
        <v>115</v>
      </c>
      <c r="B17" s="17"/>
      <c r="C17" s="13">
        <v>5.39</v>
      </c>
      <c r="D17" s="13">
        <v>633.11</v>
      </c>
      <c r="E17" s="13">
        <v>1866.01</v>
      </c>
      <c r="F17" s="13">
        <v>1.68</v>
      </c>
      <c r="G17" s="13">
        <v>277.42</v>
      </c>
      <c r="H17" s="13">
        <v>2737.98</v>
      </c>
      <c r="I17" s="19"/>
      <c r="J17" s="19"/>
      <c r="K17" s="19"/>
      <c r="L17" s="19"/>
      <c r="M17" s="13">
        <v>10.72</v>
      </c>
      <c r="N17" s="13">
        <v>3.87</v>
      </c>
      <c r="O17" s="13"/>
      <c r="P17" s="13"/>
      <c r="Q17" s="13"/>
      <c r="R17" s="13">
        <f>SUM(R6:R16)</f>
        <v>437</v>
      </c>
    </row>
  </sheetData>
  <mergeCells count="2">
    <mergeCell ref="A3:A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Data_wt%</vt:lpstr>
      <vt:lpstr>Samples analysed</vt:lpstr>
      <vt:lpstr>nr of grains_ORG</vt:lpstr>
    </vt:vector>
  </TitlesOfParts>
  <Company>Cardiff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insrv</dc:creator>
  <cp:lastModifiedBy>BKennedy</cp:lastModifiedBy>
  <cp:lastPrinted>2018-06-13T10:00:35Z</cp:lastPrinted>
  <dcterms:created xsi:type="dcterms:W3CDTF">2018-05-17T16:34:36Z</dcterms:created>
  <dcterms:modified xsi:type="dcterms:W3CDTF">2019-06-01T19:46:46Z</dcterms:modified>
</cp:coreProperties>
</file>